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O:\MPSC Cases\MEEIA Annual Reports\EO-2022- XXXX MEEIA 3 Annual Report 2021\"/>
    </mc:Choice>
  </mc:AlternateContent>
  <xr:revisionPtr revIDLastSave="0" documentId="13_ncr:1_{BDB8CFD2-431F-4A4E-96B1-50743A89D54B}" xr6:coauthVersionLast="47" xr6:coauthVersionMax="47" xr10:uidLastSave="{00000000-0000-0000-0000-000000000000}"/>
  <bookViews>
    <workbookView xWindow="4032" yWindow="1548" windowWidth="21600" windowHeight="11112" tabRatio="863" firstSheet="3" activeTab="8" xr2:uid="{00000000-000D-0000-FFFF-FFFF00000000}"/>
  </bookViews>
  <sheets>
    <sheet name="1_Index" sheetId="19" r:id="rId1"/>
    <sheet name="2_Costs" sheetId="42" r:id="rId2"/>
    <sheet name="3_NET (as filed) Energy Savings" sheetId="31" r:id="rId3"/>
    <sheet name="4_Net (as filed) Demand Savings" sheetId="32" r:id="rId4"/>
    <sheet name="5_Gross Benefits By Year" sheetId="39" r:id="rId5"/>
    <sheet name="6_Net Benefits By Year" sheetId="38" r:id="rId6"/>
    <sheet name="7_DSIM" sheetId="29" r:id="rId7"/>
    <sheet name="8_Cost Effectiveness" sheetId="34" r:id="rId8"/>
    <sheet name="9_CONF Opt-Out" sheetId="7" r:id="rId9"/>
    <sheet name="10_&gt;20% Cost Variances" sheetId="43" r:id="rId10"/>
    <sheet name="11_Market Transf" sheetId="11" r:id="rId11"/>
    <sheet name="12_EM&amp;V Annual Report" sheetId="23" r:id="rId12"/>
  </sheets>
  <definedNames>
    <definedName name="_xlnm.Print_Area" localSheetId="0">'1_Index'!$A$1:$I$46</definedName>
    <definedName name="_xlnm.Print_Area" localSheetId="9">'10_&gt;20% Cost Variances'!$A$2:$C$94</definedName>
    <definedName name="_xlnm.Print_Area" localSheetId="10">'11_Market Transf'!$B$1:$E$115</definedName>
    <definedName name="_xlnm.Print_Area" localSheetId="11">'12_EM&amp;V Annual Report'!$B$1:$F$11</definedName>
    <definedName name="_xlnm.Print_Area" localSheetId="1">'2_Costs'!$B$6:$G$147</definedName>
    <definedName name="_xlnm.Print_Area" localSheetId="2">'3_NET (as filed) Energy Savings'!$D$1:$I$132</definedName>
    <definedName name="_xlnm.Print_Area" localSheetId="3">'4_Net (as filed) Demand Savings'!$D$1:$I$132</definedName>
    <definedName name="_xlnm.Print_Area" localSheetId="4">'5_Gross Benefits By Year'!$B$6:$F$132</definedName>
    <definedName name="_xlnm.Print_Area" localSheetId="5">'6_Net Benefits By Year'!$B$6:$F$131</definedName>
    <definedName name="_xlnm.Print_Area" localSheetId="6">'7_DSIM'!$B$1:$G$20</definedName>
    <definedName name="_xlnm.Print_Area" localSheetId="7">'8_Cost Effectiveness'!$B$2:$V$136</definedName>
    <definedName name="_xlnm.Print_Area" localSheetId="8">'9_CONF Opt-Out'!$F$1:$L$48</definedName>
    <definedName name="_xlnm.Print_Titles" localSheetId="9">'10_&gt;20% Cost Variances'!$A:$A</definedName>
    <definedName name="_xlnm.Print_Titles" localSheetId="10">'11_Market Transf'!$B:$B,'11_Market Transf'!$2:$5</definedName>
    <definedName name="_xlnm.Print_Titles" localSheetId="1">'2_Costs'!$B:$B,'2_Costs'!$1:$5</definedName>
    <definedName name="_xlnm.Print_Titles" localSheetId="2">'3_NET (as filed) Energy Savings'!$D:$D,'3_NET (as filed) Energy Savings'!$1:$6</definedName>
    <definedName name="_xlnm.Print_Titles" localSheetId="3">'4_Net (as filed) Demand Savings'!$D:$D,'4_Net (as filed) Demand Savings'!$2:$6</definedName>
    <definedName name="_xlnm.Print_Titles" localSheetId="4">'5_Gross Benefits By Year'!$B:$B,'5_Gross Benefits By Year'!$2:$5</definedName>
    <definedName name="_xlnm.Print_Titles" localSheetId="5">'6_Net Benefits By Year'!$B:$B,'6_Net Benefits By Year'!$1:$5</definedName>
    <definedName name="_xlnm.Print_Titles" localSheetId="6">'7_DSIM'!$B:$B</definedName>
    <definedName name="_xlnm.Print_Titles" localSheetId="7">'8_Cost Effectiveness'!$B:$B,'8_Cost Effectiveness'!$2:$6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8" l="1"/>
  <c r="F18" i="38"/>
  <c r="F20" i="32"/>
  <c r="E28" i="38"/>
  <c r="D28" i="38"/>
  <c r="D16" i="38"/>
  <c r="D17" i="38"/>
  <c r="D18" i="38"/>
  <c r="D19" i="38"/>
  <c r="E16" i="38"/>
  <c r="E17" i="38"/>
  <c r="E18" i="38"/>
  <c r="E19" i="38"/>
  <c r="F20" i="39"/>
  <c r="F31" i="39"/>
  <c r="F35" i="39"/>
  <c r="F11" i="39"/>
  <c r="F36" i="39"/>
  <c r="F11" i="42"/>
  <c r="F20" i="42"/>
  <c r="F31" i="42"/>
  <c r="F35" i="42"/>
  <c r="F36" i="42"/>
  <c r="F40" i="42"/>
  <c r="D20" i="39"/>
  <c r="D31" i="39"/>
  <c r="D35" i="39"/>
  <c r="D11" i="39"/>
  <c r="D36" i="39"/>
  <c r="D20" i="42"/>
  <c r="D11" i="42"/>
  <c r="D31" i="42"/>
  <c r="D35" i="42"/>
  <c r="D36" i="42"/>
  <c r="D40" i="42"/>
  <c r="E20" i="39"/>
  <c r="E31" i="39"/>
  <c r="E35" i="39"/>
  <c r="E11" i="39"/>
  <c r="E36" i="39"/>
  <c r="E20" i="42"/>
  <c r="E11" i="42"/>
  <c r="E31" i="42"/>
  <c r="E35" i="42"/>
  <c r="E36" i="42"/>
  <c r="E40" i="42"/>
  <c r="F30" i="38"/>
  <c r="F29" i="38"/>
  <c r="F21" i="38"/>
  <c r="F22" i="38"/>
  <c r="F23" i="38"/>
  <c r="F24" i="38"/>
  <c r="F25" i="38"/>
  <c r="F26" i="38"/>
  <c r="F27" i="38"/>
  <c r="F31" i="38"/>
  <c r="F32" i="38"/>
  <c r="F33" i="38"/>
  <c r="F34" i="38"/>
  <c r="F35" i="38"/>
  <c r="F10" i="38"/>
  <c r="F8" i="38"/>
  <c r="F9" i="38"/>
  <c r="F11" i="38"/>
  <c r="E29" i="38"/>
  <c r="E21" i="38"/>
  <c r="E22" i="38"/>
  <c r="E23" i="38"/>
  <c r="E24" i="38"/>
  <c r="E25" i="38"/>
  <c r="E26" i="38"/>
  <c r="E27" i="38"/>
  <c r="E31" i="38"/>
  <c r="E61" i="38"/>
  <c r="F92" i="42"/>
  <c r="F93" i="42"/>
  <c r="F94" i="42"/>
  <c r="F95" i="42"/>
  <c r="F96" i="42"/>
  <c r="F97" i="42"/>
  <c r="F98" i="42"/>
  <c r="F99" i="42"/>
  <c r="F100" i="42"/>
  <c r="F101" i="42"/>
  <c r="F102" i="42"/>
  <c r="F71" i="42"/>
  <c r="F62" i="39"/>
  <c r="F63" i="38"/>
  <c r="F64" i="38"/>
  <c r="F65" i="38"/>
  <c r="F61" i="38"/>
  <c r="F60" i="38"/>
  <c r="F52" i="38"/>
  <c r="F53" i="38"/>
  <c r="F54" i="38"/>
  <c r="F55" i="38"/>
  <c r="F56" i="38"/>
  <c r="F57" i="38"/>
  <c r="F58" i="38"/>
  <c r="F59" i="38"/>
  <c r="F62" i="38"/>
  <c r="F50" i="38"/>
  <c r="F43" i="38"/>
  <c r="F44" i="38"/>
  <c r="F45" i="38"/>
  <c r="F46" i="38"/>
  <c r="F47" i="38"/>
  <c r="F48" i="38"/>
  <c r="F49" i="38"/>
  <c r="F51" i="38"/>
  <c r="F66" i="38"/>
  <c r="F39" i="38"/>
  <c r="F40" i="38"/>
  <c r="F41" i="38"/>
  <c r="F42" i="38"/>
  <c r="F67" i="38"/>
  <c r="F92" i="38"/>
  <c r="F12" i="38"/>
  <c r="F13" i="38"/>
  <c r="F14" i="38"/>
  <c r="F15" i="38"/>
  <c r="F16" i="38"/>
  <c r="F17" i="38"/>
  <c r="F19" i="38"/>
  <c r="F20" i="38"/>
  <c r="F36" i="38"/>
  <c r="N124" i="34"/>
  <c r="O124" i="34"/>
  <c r="P124" i="34"/>
  <c r="Q124" i="34"/>
  <c r="N125" i="34"/>
  <c r="O125" i="34"/>
  <c r="P125" i="34"/>
  <c r="Q125" i="34"/>
  <c r="N94" i="34"/>
  <c r="O94" i="34"/>
  <c r="P94" i="34"/>
  <c r="Q94" i="34"/>
  <c r="E62" i="39"/>
  <c r="G39" i="42"/>
  <c r="G38" i="42"/>
  <c r="I24" i="31"/>
  <c r="I54" i="31"/>
  <c r="I84" i="31"/>
  <c r="I18" i="31"/>
  <c r="I48" i="31"/>
  <c r="I78" i="31"/>
  <c r="I124" i="31"/>
  <c r="I94" i="31"/>
  <c r="I64" i="31"/>
  <c r="I34" i="31"/>
  <c r="I18" i="32"/>
  <c r="H11" i="32"/>
  <c r="H11" i="31"/>
  <c r="H20" i="31"/>
  <c r="E63" i="38"/>
  <c r="E64" i="38"/>
  <c r="E65" i="38"/>
  <c r="E52" i="38"/>
  <c r="E53" i="38"/>
  <c r="E54" i="38"/>
  <c r="E55" i="38"/>
  <c r="E56" i="38"/>
  <c r="E57" i="38"/>
  <c r="E58" i="38"/>
  <c r="E59" i="38"/>
  <c r="E60" i="38"/>
  <c r="E43" i="38"/>
  <c r="E44" i="38"/>
  <c r="E45" i="38"/>
  <c r="E46" i="38"/>
  <c r="E47" i="38"/>
  <c r="E48" i="38"/>
  <c r="E49" i="38"/>
  <c r="E50" i="38"/>
  <c r="E39" i="38"/>
  <c r="E40" i="38"/>
  <c r="E41" i="38"/>
  <c r="E32" i="38"/>
  <c r="E33" i="38"/>
  <c r="E34" i="38"/>
  <c r="E12" i="38"/>
  <c r="E13" i="38"/>
  <c r="E14" i="38"/>
  <c r="E15" i="38"/>
  <c r="E8" i="38"/>
  <c r="E9" i="38"/>
  <c r="E10" i="38"/>
  <c r="E51" i="39"/>
  <c r="E42" i="39"/>
  <c r="I123" i="34"/>
  <c r="E67" i="39"/>
  <c r="G34" i="32"/>
  <c r="H34" i="32"/>
  <c r="G41" i="31"/>
  <c r="G20" i="31"/>
  <c r="G60" i="31"/>
  <c r="G50" i="31"/>
  <c r="G60" i="32"/>
  <c r="G41" i="32"/>
  <c r="G50" i="32"/>
  <c r="G65" i="31"/>
  <c r="G65" i="32"/>
  <c r="D71" i="42"/>
  <c r="E71" i="42"/>
  <c r="D60" i="38"/>
  <c r="D29" i="38"/>
  <c r="D50" i="38"/>
  <c r="I24" i="32"/>
  <c r="I28" i="32"/>
  <c r="F79" i="32"/>
  <c r="D66" i="39"/>
  <c r="D72" i="42"/>
  <c r="D75" i="42"/>
  <c r="D66" i="38"/>
  <c r="D65" i="38"/>
  <c r="D64" i="38"/>
  <c r="D34" i="38"/>
  <c r="D33" i="38"/>
  <c r="D32" i="38"/>
  <c r="F42" i="39"/>
  <c r="F51" i="39"/>
  <c r="F119" i="34"/>
  <c r="V131" i="34"/>
  <c r="U131" i="34"/>
  <c r="T131" i="34"/>
  <c r="S131" i="34"/>
  <c r="V130" i="34"/>
  <c r="U130" i="34"/>
  <c r="T130" i="34"/>
  <c r="S130" i="34"/>
  <c r="V129" i="34"/>
  <c r="U129" i="34"/>
  <c r="T129" i="34"/>
  <c r="S129" i="34"/>
  <c r="V128" i="34"/>
  <c r="U128" i="34"/>
  <c r="T128" i="34"/>
  <c r="S128" i="34"/>
  <c r="V127" i="34"/>
  <c r="U127" i="34"/>
  <c r="T127" i="34"/>
  <c r="S127" i="34"/>
  <c r="V126" i="34"/>
  <c r="U126" i="34"/>
  <c r="T126" i="34"/>
  <c r="S126" i="34"/>
  <c r="V124" i="34"/>
  <c r="U124" i="34"/>
  <c r="T124" i="34"/>
  <c r="S124" i="34"/>
  <c r="V123" i="34"/>
  <c r="U123" i="34"/>
  <c r="T123" i="34"/>
  <c r="S123" i="34"/>
  <c r="V122" i="34"/>
  <c r="U122" i="34"/>
  <c r="T122" i="34"/>
  <c r="S122" i="34"/>
  <c r="V121" i="34"/>
  <c r="U121" i="34"/>
  <c r="T121" i="34"/>
  <c r="S121" i="34"/>
  <c r="V120" i="34"/>
  <c r="U120" i="34"/>
  <c r="T120" i="34"/>
  <c r="S120" i="34"/>
  <c r="V119" i="34"/>
  <c r="U119" i="34"/>
  <c r="T119" i="34"/>
  <c r="S119" i="34"/>
  <c r="V118" i="34"/>
  <c r="U118" i="34"/>
  <c r="T118" i="34"/>
  <c r="S118" i="34"/>
  <c r="V117" i="34"/>
  <c r="U117" i="34"/>
  <c r="T117" i="34"/>
  <c r="S117" i="34"/>
  <c r="V116" i="34"/>
  <c r="U116" i="34"/>
  <c r="T116" i="34"/>
  <c r="S116" i="34"/>
  <c r="V115" i="34"/>
  <c r="U115" i="34"/>
  <c r="T115" i="34"/>
  <c r="S115" i="34"/>
  <c r="V114" i="34"/>
  <c r="U114" i="34"/>
  <c r="T114" i="34"/>
  <c r="S114" i="34"/>
  <c r="V113" i="34"/>
  <c r="U113" i="34"/>
  <c r="T113" i="34"/>
  <c r="S113" i="34"/>
  <c r="V112" i="34"/>
  <c r="U112" i="34"/>
  <c r="T112" i="34"/>
  <c r="S112" i="34"/>
  <c r="V111" i="34"/>
  <c r="U111" i="34"/>
  <c r="T111" i="34"/>
  <c r="S111" i="34"/>
  <c r="V110" i="34"/>
  <c r="U110" i="34"/>
  <c r="T110" i="34"/>
  <c r="S110" i="34"/>
  <c r="V109" i="34"/>
  <c r="U109" i="34"/>
  <c r="T109" i="34"/>
  <c r="S109" i="34"/>
  <c r="V108" i="34"/>
  <c r="U108" i="34"/>
  <c r="T108" i="34"/>
  <c r="S108" i="34"/>
  <c r="V107" i="34"/>
  <c r="U107" i="34"/>
  <c r="T107" i="34"/>
  <c r="S107" i="34"/>
  <c r="V106" i="34"/>
  <c r="U106" i="34"/>
  <c r="T106" i="34"/>
  <c r="S106" i="34"/>
  <c r="V105" i="34"/>
  <c r="U105" i="34"/>
  <c r="T105" i="34"/>
  <c r="S105" i="34"/>
  <c r="V104" i="34"/>
  <c r="U104" i="34"/>
  <c r="T104" i="34"/>
  <c r="S104" i="34"/>
  <c r="V103" i="34"/>
  <c r="U103" i="34"/>
  <c r="T103" i="34"/>
  <c r="S103" i="34"/>
  <c r="Q131" i="34"/>
  <c r="P131" i="34"/>
  <c r="O131" i="34"/>
  <c r="N131" i="34"/>
  <c r="Q130" i="34"/>
  <c r="P130" i="34"/>
  <c r="O130" i="34"/>
  <c r="N130" i="34"/>
  <c r="Q129" i="34"/>
  <c r="P129" i="34"/>
  <c r="O129" i="34"/>
  <c r="N129" i="34"/>
  <c r="Q128" i="34"/>
  <c r="P128" i="34"/>
  <c r="O128" i="34"/>
  <c r="N128" i="34"/>
  <c r="Q127" i="34"/>
  <c r="P127" i="34"/>
  <c r="O127" i="34"/>
  <c r="N127" i="34"/>
  <c r="Q126" i="34"/>
  <c r="P126" i="34"/>
  <c r="O126" i="34"/>
  <c r="N126" i="34"/>
  <c r="Q123" i="34"/>
  <c r="O123" i="34"/>
  <c r="N123" i="34"/>
  <c r="Q122" i="34"/>
  <c r="P122" i="34"/>
  <c r="O122" i="34"/>
  <c r="N122" i="34"/>
  <c r="Q121" i="34"/>
  <c r="O121" i="34"/>
  <c r="N121" i="34"/>
  <c r="Q120" i="34"/>
  <c r="P120" i="34"/>
  <c r="O120" i="34"/>
  <c r="N120" i="34"/>
  <c r="Q119" i="34"/>
  <c r="O119" i="34"/>
  <c r="N119" i="34"/>
  <c r="Q118" i="34"/>
  <c r="P118" i="34"/>
  <c r="O118" i="34"/>
  <c r="N118" i="34"/>
  <c r="Q117" i="34"/>
  <c r="P117" i="34"/>
  <c r="O117" i="34"/>
  <c r="N117" i="34"/>
  <c r="Q116" i="34"/>
  <c r="O116" i="34"/>
  <c r="N116" i="34"/>
  <c r="Q115" i="34"/>
  <c r="P115" i="34"/>
  <c r="O115" i="34"/>
  <c r="N115" i="34"/>
  <c r="Q114" i="34"/>
  <c r="P114" i="34"/>
  <c r="O114" i="34"/>
  <c r="N114" i="34"/>
  <c r="Q113" i="34"/>
  <c r="O113" i="34"/>
  <c r="N113" i="34"/>
  <c r="Q112" i="34"/>
  <c r="P112" i="34"/>
  <c r="O112" i="34"/>
  <c r="N112" i="34"/>
  <c r="Q111" i="34"/>
  <c r="P111" i="34"/>
  <c r="O111" i="34"/>
  <c r="N111" i="34"/>
  <c r="Q110" i="34"/>
  <c r="P110" i="34"/>
  <c r="O110" i="34"/>
  <c r="N110" i="34"/>
  <c r="Q109" i="34"/>
  <c r="P109" i="34"/>
  <c r="O109" i="34"/>
  <c r="N109" i="34"/>
  <c r="Q108" i="34"/>
  <c r="P108" i="34"/>
  <c r="O108" i="34"/>
  <c r="N108" i="34"/>
  <c r="Q107" i="34"/>
  <c r="P107" i="34"/>
  <c r="O107" i="34"/>
  <c r="N107" i="34"/>
  <c r="Q106" i="34"/>
  <c r="P106" i="34"/>
  <c r="O106" i="34"/>
  <c r="N106" i="34"/>
  <c r="Q105" i="34"/>
  <c r="P105" i="34"/>
  <c r="O105" i="34"/>
  <c r="N105" i="34"/>
  <c r="Q104" i="34"/>
  <c r="P104" i="34"/>
  <c r="O104" i="34"/>
  <c r="N104" i="34"/>
  <c r="Q103" i="34"/>
  <c r="P103" i="34"/>
  <c r="O103" i="34"/>
  <c r="N103" i="34"/>
  <c r="L131" i="34"/>
  <c r="K131" i="34"/>
  <c r="J131" i="34"/>
  <c r="I131" i="34"/>
  <c r="L130" i="34"/>
  <c r="K130" i="34"/>
  <c r="J130" i="34"/>
  <c r="I130" i="34"/>
  <c r="L129" i="34"/>
  <c r="K129" i="34"/>
  <c r="J129" i="34"/>
  <c r="I129" i="34"/>
  <c r="L128" i="34"/>
  <c r="K128" i="34"/>
  <c r="J128" i="34"/>
  <c r="I128" i="34"/>
  <c r="L127" i="34"/>
  <c r="K127" i="34"/>
  <c r="J127" i="34"/>
  <c r="I127" i="34"/>
  <c r="L126" i="34"/>
  <c r="K126" i="34"/>
  <c r="J126" i="34"/>
  <c r="I126" i="34"/>
  <c r="L124" i="34"/>
  <c r="K124" i="34"/>
  <c r="J124" i="34"/>
  <c r="I124" i="34"/>
  <c r="L123" i="34"/>
  <c r="J123" i="34"/>
  <c r="L122" i="34"/>
  <c r="K122" i="34"/>
  <c r="J122" i="34"/>
  <c r="I122" i="34"/>
  <c r="L121" i="34"/>
  <c r="J121" i="34"/>
  <c r="I121" i="34"/>
  <c r="L120" i="34"/>
  <c r="K120" i="34"/>
  <c r="J120" i="34"/>
  <c r="I120" i="34"/>
  <c r="L119" i="34"/>
  <c r="K119" i="34"/>
  <c r="J119" i="34"/>
  <c r="I119" i="34"/>
  <c r="L118" i="34"/>
  <c r="K118" i="34"/>
  <c r="J118" i="34"/>
  <c r="I118" i="34"/>
  <c r="L117" i="34"/>
  <c r="K117" i="34"/>
  <c r="J117" i="34"/>
  <c r="I117" i="34"/>
  <c r="L116" i="34"/>
  <c r="J116" i="34"/>
  <c r="I116" i="34"/>
  <c r="L115" i="34"/>
  <c r="K115" i="34"/>
  <c r="J115" i="34"/>
  <c r="I115" i="34"/>
  <c r="L114" i="34"/>
  <c r="K114" i="34"/>
  <c r="J114" i="34"/>
  <c r="I114" i="34"/>
  <c r="L113" i="34"/>
  <c r="J113" i="34"/>
  <c r="I113" i="34"/>
  <c r="L112" i="34"/>
  <c r="K112" i="34"/>
  <c r="J112" i="34"/>
  <c r="I112" i="34"/>
  <c r="L111" i="34"/>
  <c r="K111" i="34"/>
  <c r="J111" i="34"/>
  <c r="I111" i="34"/>
  <c r="L110" i="34"/>
  <c r="K110" i="34"/>
  <c r="J110" i="34"/>
  <c r="I110" i="34"/>
  <c r="L109" i="34"/>
  <c r="K109" i="34"/>
  <c r="J109" i="34"/>
  <c r="I109" i="34"/>
  <c r="L108" i="34"/>
  <c r="K108" i="34"/>
  <c r="J108" i="34"/>
  <c r="I108" i="34"/>
  <c r="L107" i="34"/>
  <c r="K107" i="34"/>
  <c r="J107" i="34"/>
  <c r="I107" i="34"/>
  <c r="L106" i="34"/>
  <c r="K106" i="34"/>
  <c r="J106" i="34"/>
  <c r="I106" i="34"/>
  <c r="L105" i="34"/>
  <c r="K105" i="34"/>
  <c r="J105" i="34"/>
  <c r="I105" i="34"/>
  <c r="L104" i="34"/>
  <c r="K104" i="34"/>
  <c r="J104" i="34"/>
  <c r="I104" i="34"/>
  <c r="L103" i="34"/>
  <c r="K103" i="34"/>
  <c r="J103" i="34"/>
  <c r="I103" i="34"/>
  <c r="G131" i="34"/>
  <c r="F131" i="34"/>
  <c r="E131" i="34"/>
  <c r="D131" i="34"/>
  <c r="G130" i="34"/>
  <c r="F130" i="34"/>
  <c r="E130" i="34"/>
  <c r="D130" i="34"/>
  <c r="G129" i="34"/>
  <c r="F129" i="34"/>
  <c r="E129" i="34"/>
  <c r="D129" i="34"/>
  <c r="G128" i="34"/>
  <c r="F128" i="34"/>
  <c r="E128" i="34"/>
  <c r="D128" i="34"/>
  <c r="G127" i="34"/>
  <c r="F127" i="34"/>
  <c r="E127" i="34"/>
  <c r="D127" i="34"/>
  <c r="G126" i="34"/>
  <c r="F126" i="34"/>
  <c r="E126" i="34"/>
  <c r="D126" i="34"/>
  <c r="G124" i="34"/>
  <c r="F124" i="34"/>
  <c r="E124" i="34"/>
  <c r="D124" i="34"/>
  <c r="G123" i="34"/>
  <c r="E123" i="34"/>
  <c r="D123" i="34"/>
  <c r="G122" i="34"/>
  <c r="F122" i="34"/>
  <c r="E122" i="34"/>
  <c r="D122" i="34"/>
  <c r="G121" i="34"/>
  <c r="E121" i="34"/>
  <c r="D121" i="34"/>
  <c r="G120" i="34"/>
  <c r="F120" i="34"/>
  <c r="E120" i="34"/>
  <c r="D120" i="34"/>
  <c r="G119" i="34"/>
  <c r="E119" i="34"/>
  <c r="D119" i="34"/>
  <c r="G118" i="34"/>
  <c r="F118" i="34"/>
  <c r="E118" i="34"/>
  <c r="D118" i="34"/>
  <c r="G117" i="34"/>
  <c r="F117" i="34"/>
  <c r="E117" i="34"/>
  <c r="D117" i="34"/>
  <c r="G116" i="34"/>
  <c r="E116" i="34"/>
  <c r="D116" i="34"/>
  <c r="G115" i="34"/>
  <c r="F115" i="34"/>
  <c r="E115" i="34"/>
  <c r="D115" i="34"/>
  <c r="G114" i="34"/>
  <c r="F114" i="34"/>
  <c r="E114" i="34"/>
  <c r="D114" i="34"/>
  <c r="G113" i="34"/>
  <c r="E113" i="34"/>
  <c r="D113" i="34"/>
  <c r="G112" i="34"/>
  <c r="F112" i="34"/>
  <c r="E112" i="34"/>
  <c r="D112" i="34"/>
  <c r="G111" i="34"/>
  <c r="F111" i="34"/>
  <c r="E111" i="34"/>
  <c r="D111" i="34"/>
  <c r="G110" i="34"/>
  <c r="F110" i="34"/>
  <c r="E110" i="34"/>
  <c r="D110" i="34"/>
  <c r="G109" i="34"/>
  <c r="F109" i="34"/>
  <c r="E109" i="34"/>
  <c r="D109" i="34"/>
  <c r="G108" i="34"/>
  <c r="F108" i="34"/>
  <c r="E108" i="34"/>
  <c r="D108" i="34"/>
  <c r="G107" i="34"/>
  <c r="F107" i="34"/>
  <c r="E107" i="34"/>
  <c r="D107" i="34"/>
  <c r="G106" i="34"/>
  <c r="F106" i="34"/>
  <c r="E106" i="34"/>
  <c r="D106" i="34"/>
  <c r="G105" i="34"/>
  <c r="F105" i="34"/>
  <c r="E105" i="34"/>
  <c r="D105" i="34"/>
  <c r="G104" i="34"/>
  <c r="F104" i="34"/>
  <c r="E104" i="34"/>
  <c r="D104" i="34"/>
  <c r="G103" i="34"/>
  <c r="F103" i="34"/>
  <c r="E103" i="34"/>
  <c r="D103" i="34"/>
  <c r="V100" i="34"/>
  <c r="U100" i="34"/>
  <c r="T100" i="34"/>
  <c r="S100" i="34"/>
  <c r="V99" i="34"/>
  <c r="U99" i="34"/>
  <c r="T99" i="34"/>
  <c r="S99" i="34"/>
  <c r="V98" i="34"/>
  <c r="U98" i="34"/>
  <c r="T98" i="34"/>
  <c r="S98" i="34"/>
  <c r="V97" i="34"/>
  <c r="U97" i="34"/>
  <c r="T97" i="34"/>
  <c r="S97" i="34"/>
  <c r="V96" i="34"/>
  <c r="U96" i="34"/>
  <c r="T96" i="34"/>
  <c r="S96" i="34"/>
  <c r="V95" i="34"/>
  <c r="U95" i="34"/>
  <c r="T95" i="34"/>
  <c r="S95" i="34"/>
  <c r="V93" i="34"/>
  <c r="U93" i="34"/>
  <c r="T93" i="34"/>
  <c r="S93" i="34"/>
  <c r="V92" i="34"/>
  <c r="U92" i="34"/>
  <c r="T92" i="34"/>
  <c r="S92" i="34"/>
  <c r="V91" i="34"/>
  <c r="U91" i="34"/>
  <c r="T91" i="34"/>
  <c r="S91" i="34"/>
  <c r="V90" i="34"/>
  <c r="U90" i="34"/>
  <c r="T90" i="34"/>
  <c r="S90" i="34"/>
  <c r="V89" i="34"/>
  <c r="U89" i="34"/>
  <c r="T89" i="34"/>
  <c r="S89" i="34"/>
  <c r="V88" i="34"/>
  <c r="U88" i="34"/>
  <c r="T88" i="34"/>
  <c r="S88" i="34"/>
  <c r="V87" i="34"/>
  <c r="U87" i="34"/>
  <c r="T87" i="34"/>
  <c r="S87" i="34"/>
  <c r="V86" i="34"/>
  <c r="U86" i="34"/>
  <c r="T86" i="34"/>
  <c r="S86" i="34"/>
  <c r="V85" i="34"/>
  <c r="U85" i="34"/>
  <c r="T85" i="34"/>
  <c r="S85" i="34"/>
  <c r="V84" i="34"/>
  <c r="U84" i="34"/>
  <c r="T84" i="34"/>
  <c r="S84" i="34"/>
  <c r="V83" i="34"/>
  <c r="U83" i="34"/>
  <c r="T83" i="34"/>
  <c r="S83" i="34"/>
  <c r="V82" i="34"/>
  <c r="U82" i="34"/>
  <c r="T82" i="34"/>
  <c r="S82" i="34"/>
  <c r="V81" i="34"/>
  <c r="U81" i="34"/>
  <c r="T81" i="34"/>
  <c r="S81" i="34"/>
  <c r="V80" i="34"/>
  <c r="U80" i="34"/>
  <c r="T80" i="34"/>
  <c r="S80" i="34"/>
  <c r="V79" i="34"/>
  <c r="U79" i="34"/>
  <c r="T79" i="34"/>
  <c r="S79" i="34"/>
  <c r="V78" i="34"/>
  <c r="U78" i="34"/>
  <c r="T78" i="34"/>
  <c r="S78" i="34"/>
  <c r="V77" i="34"/>
  <c r="U77" i="34"/>
  <c r="T77" i="34"/>
  <c r="S77" i="34"/>
  <c r="V76" i="34"/>
  <c r="U76" i="34"/>
  <c r="T76" i="34"/>
  <c r="S76" i="34"/>
  <c r="V75" i="34"/>
  <c r="U75" i="34"/>
  <c r="T75" i="34"/>
  <c r="S75" i="34"/>
  <c r="V74" i="34"/>
  <c r="U74" i="34"/>
  <c r="T74" i="34"/>
  <c r="S74" i="34"/>
  <c r="V73" i="34"/>
  <c r="U73" i="34"/>
  <c r="T73" i="34"/>
  <c r="S73" i="34"/>
  <c r="V72" i="34"/>
  <c r="U72" i="34"/>
  <c r="T72" i="34"/>
  <c r="S72" i="34"/>
  <c r="Q100" i="34"/>
  <c r="P100" i="34"/>
  <c r="O100" i="34"/>
  <c r="N100" i="34"/>
  <c r="Q99" i="34"/>
  <c r="P99" i="34"/>
  <c r="O99" i="34"/>
  <c r="N99" i="34"/>
  <c r="Q98" i="34"/>
  <c r="P98" i="34"/>
  <c r="O98" i="34"/>
  <c r="N98" i="34"/>
  <c r="Q97" i="34"/>
  <c r="P97" i="34"/>
  <c r="O97" i="34"/>
  <c r="N97" i="34"/>
  <c r="Q96" i="34"/>
  <c r="P96" i="34"/>
  <c r="O96" i="34"/>
  <c r="N96" i="34"/>
  <c r="Q95" i="34"/>
  <c r="P95" i="34"/>
  <c r="O95" i="34"/>
  <c r="N95" i="34"/>
  <c r="Q93" i="34"/>
  <c r="P93" i="34"/>
  <c r="O93" i="34"/>
  <c r="N93" i="34"/>
  <c r="Q92" i="34"/>
  <c r="O92" i="34"/>
  <c r="N92" i="34"/>
  <c r="Q91" i="34"/>
  <c r="P91" i="34"/>
  <c r="O91" i="34"/>
  <c r="N91" i="34"/>
  <c r="Q90" i="34"/>
  <c r="O90" i="34"/>
  <c r="N90" i="34"/>
  <c r="Q89" i="34"/>
  <c r="P89" i="34"/>
  <c r="O89" i="34"/>
  <c r="N89" i="34"/>
  <c r="Q88" i="34"/>
  <c r="O88" i="34"/>
  <c r="N88" i="34"/>
  <c r="Q87" i="34"/>
  <c r="P87" i="34"/>
  <c r="O87" i="34"/>
  <c r="N87" i="34"/>
  <c r="Q86" i="34"/>
  <c r="P86" i="34"/>
  <c r="O86" i="34"/>
  <c r="N86" i="34"/>
  <c r="Q85" i="34"/>
  <c r="O85" i="34"/>
  <c r="N85" i="34"/>
  <c r="Q84" i="34"/>
  <c r="P84" i="34"/>
  <c r="O84" i="34"/>
  <c r="N84" i="34"/>
  <c r="Q83" i="34"/>
  <c r="P83" i="34"/>
  <c r="O83" i="34"/>
  <c r="N83" i="34"/>
  <c r="Q82" i="34"/>
  <c r="O82" i="34"/>
  <c r="N82" i="34"/>
  <c r="Q81" i="34"/>
  <c r="P81" i="34"/>
  <c r="O81" i="34"/>
  <c r="N81" i="34"/>
  <c r="Q80" i="34"/>
  <c r="P80" i="34"/>
  <c r="O80" i="34"/>
  <c r="N80" i="34"/>
  <c r="Q79" i="34"/>
  <c r="P79" i="34"/>
  <c r="O79" i="34"/>
  <c r="N79" i="34"/>
  <c r="Q78" i="34"/>
  <c r="P78" i="34"/>
  <c r="O78" i="34"/>
  <c r="N78" i="34"/>
  <c r="Q77" i="34"/>
  <c r="P77" i="34"/>
  <c r="O77" i="34"/>
  <c r="N77" i="34"/>
  <c r="Q76" i="34"/>
  <c r="P76" i="34"/>
  <c r="O76" i="34"/>
  <c r="N76" i="34"/>
  <c r="Q75" i="34"/>
  <c r="P75" i="34"/>
  <c r="O75" i="34"/>
  <c r="N75" i="34"/>
  <c r="Q74" i="34"/>
  <c r="P74" i="34"/>
  <c r="O74" i="34"/>
  <c r="N74" i="34"/>
  <c r="Q73" i="34"/>
  <c r="P73" i="34"/>
  <c r="O73" i="34"/>
  <c r="N73" i="34"/>
  <c r="Q72" i="34"/>
  <c r="P72" i="34"/>
  <c r="O72" i="34"/>
  <c r="N72" i="34"/>
  <c r="L100" i="34"/>
  <c r="K100" i="34"/>
  <c r="J100" i="34"/>
  <c r="I100" i="34"/>
  <c r="L99" i="34"/>
  <c r="K99" i="34"/>
  <c r="J99" i="34"/>
  <c r="I99" i="34"/>
  <c r="L98" i="34"/>
  <c r="K98" i="34"/>
  <c r="J98" i="34"/>
  <c r="I98" i="34"/>
  <c r="L97" i="34"/>
  <c r="K97" i="34"/>
  <c r="J97" i="34"/>
  <c r="I97" i="34"/>
  <c r="L96" i="34"/>
  <c r="K96" i="34"/>
  <c r="J96" i="34"/>
  <c r="I96" i="34"/>
  <c r="L95" i="34"/>
  <c r="K95" i="34"/>
  <c r="J95" i="34"/>
  <c r="I95" i="34"/>
  <c r="L93" i="34"/>
  <c r="K93" i="34"/>
  <c r="J93" i="34"/>
  <c r="I93" i="34"/>
  <c r="L92" i="34"/>
  <c r="J92" i="34"/>
  <c r="I92" i="34"/>
  <c r="L91" i="34"/>
  <c r="K91" i="34"/>
  <c r="J91" i="34"/>
  <c r="I91" i="34"/>
  <c r="L90" i="34"/>
  <c r="J90" i="34"/>
  <c r="I90" i="34"/>
  <c r="L89" i="34"/>
  <c r="K89" i="34"/>
  <c r="J89" i="34"/>
  <c r="I89" i="34"/>
  <c r="L88" i="34"/>
  <c r="K88" i="34"/>
  <c r="J88" i="34"/>
  <c r="I88" i="34"/>
  <c r="L87" i="34"/>
  <c r="K87" i="34"/>
  <c r="J87" i="34"/>
  <c r="I87" i="34"/>
  <c r="L86" i="34"/>
  <c r="K86" i="34"/>
  <c r="J86" i="34"/>
  <c r="I86" i="34"/>
  <c r="L85" i="34"/>
  <c r="J85" i="34"/>
  <c r="I85" i="34"/>
  <c r="L84" i="34"/>
  <c r="K84" i="34"/>
  <c r="J84" i="34"/>
  <c r="I84" i="34"/>
  <c r="L83" i="34"/>
  <c r="K83" i="34"/>
  <c r="J83" i="34"/>
  <c r="I83" i="34"/>
  <c r="L82" i="34"/>
  <c r="J82" i="34"/>
  <c r="I82" i="34"/>
  <c r="L81" i="34"/>
  <c r="K81" i="34"/>
  <c r="J81" i="34"/>
  <c r="I81" i="34"/>
  <c r="L80" i="34"/>
  <c r="K80" i="34"/>
  <c r="J80" i="34"/>
  <c r="I80" i="34"/>
  <c r="L79" i="34"/>
  <c r="K79" i="34"/>
  <c r="J79" i="34"/>
  <c r="I79" i="34"/>
  <c r="L78" i="34"/>
  <c r="K78" i="34"/>
  <c r="J78" i="34"/>
  <c r="I78" i="34"/>
  <c r="L77" i="34"/>
  <c r="K77" i="34"/>
  <c r="J77" i="34"/>
  <c r="I77" i="34"/>
  <c r="L76" i="34"/>
  <c r="K76" i="34"/>
  <c r="J76" i="34"/>
  <c r="I76" i="34"/>
  <c r="L75" i="34"/>
  <c r="K75" i="34"/>
  <c r="J75" i="34"/>
  <c r="I75" i="34"/>
  <c r="L74" i="34"/>
  <c r="K74" i="34"/>
  <c r="J74" i="34"/>
  <c r="I74" i="34"/>
  <c r="L73" i="34"/>
  <c r="K73" i="34"/>
  <c r="J73" i="34"/>
  <c r="I73" i="34"/>
  <c r="L72" i="34"/>
  <c r="K72" i="34"/>
  <c r="J72" i="34"/>
  <c r="I72" i="34"/>
  <c r="G100" i="34"/>
  <c r="F100" i="34"/>
  <c r="E100" i="34"/>
  <c r="D100" i="34"/>
  <c r="G99" i="34"/>
  <c r="F99" i="34"/>
  <c r="E99" i="34"/>
  <c r="D99" i="34"/>
  <c r="G98" i="34"/>
  <c r="F98" i="34"/>
  <c r="E98" i="34"/>
  <c r="D98" i="34"/>
  <c r="G97" i="34"/>
  <c r="F97" i="34"/>
  <c r="E97" i="34"/>
  <c r="D97" i="34"/>
  <c r="G96" i="34"/>
  <c r="F96" i="34"/>
  <c r="E96" i="34"/>
  <c r="D96" i="34"/>
  <c r="G95" i="34"/>
  <c r="F95" i="34"/>
  <c r="E95" i="34"/>
  <c r="D95" i="34"/>
  <c r="G93" i="34"/>
  <c r="F93" i="34"/>
  <c r="E93" i="34"/>
  <c r="D93" i="34"/>
  <c r="G92" i="34"/>
  <c r="E92" i="34"/>
  <c r="D92" i="34"/>
  <c r="G91" i="34"/>
  <c r="F91" i="34"/>
  <c r="E91" i="34"/>
  <c r="D91" i="34"/>
  <c r="G90" i="34"/>
  <c r="E90" i="34"/>
  <c r="D90" i="34"/>
  <c r="G89" i="34"/>
  <c r="F89" i="34"/>
  <c r="E89" i="34"/>
  <c r="D89" i="34"/>
  <c r="G88" i="34"/>
  <c r="F88" i="34"/>
  <c r="E88" i="34"/>
  <c r="D88" i="34"/>
  <c r="G87" i="34"/>
  <c r="F87" i="34"/>
  <c r="E87" i="34"/>
  <c r="D87" i="34"/>
  <c r="G86" i="34"/>
  <c r="F86" i="34"/>
  <c r="E86" i="34"/>
  <c r="D86" i="34"/>
  <c r="G85" i="34"/>
  <c r="E85" i="34"/>
  <c r="D85" i="34"/>
  <c r="G84" i="34"/>
  <c r="F84" i="34"/>
  <c r="E84" i="34"/>
  <c r="D84" i="34"/>
  <c r="G83" i="34"/>
  <c r="F83" i="34"/>
  <c r="E83" i="34"/>
  <c r="D83" i="34"/>
  <c r="G82" i="34"/>
  <c r="E82" i="34"/>
  <c r="D82" i="34"/>
  <c r="G81" i="34"/>
  <c r="F81" i="34"/>
  <c r="E81" i="34"/>
  <c r="D81" i="34"/>
  <c r="G80" i="34"/>
  <c r="F80" i="34"/>
  <c r="E80" i="34"/>
  <c r="D80" i="34"/>
  <c r="G79" i="34"/>
  <c r="F79" i="34"/>
  <c r="E79" i="34"/>
  <c r="D79" i="34"/>
  <c r="G78" i="34"/>
  <c r="F78" i="34"/>
  <c r="E78" i="34"/>
  <c r="D78" i="34"/>
  <c r="G77" i="34"/>
  <c r="F77" i="34"/>
  <c r="E77" i="34"/>
  <c r="D77" i="34"/>
  <c r="G76" i="34"/>
  <c r="F76" i="34"/>
  <c r="E76" i="34"/>
  <c r="D76" i="34"/>
  <c r="G75" i="34"/>
  <c r="F75" i="34"/>
  <c r="E75" i="34"/>
  <c r="D75" i="34"/>
  <c r="G74" i="34"/>
  <c r="F74" i="34"/>
  <c r="E74" i="34"/>
  <c r="D74" i="34"/>
  <c r="G73" i="34"/>
  <c r="F73" i="34"/>
  <c r="E73" i="34"/>
  <c r="D73" i="34"/>
  <c r="G72" i="34"/>
  <c r="F72" i="34"/>
  <c r="E72" i="34"/>
  <c r="D72" i="34"/>
  <c r="S7" i="34"/>
  <c r="N7" i="34"/>
  <c r="I7" i="34"/>
  <c r="D7" i="34"/>
  <c r="F7" i="29"/>
  <c r="F13" i="29"/>
  <c r="G7" i="29"/>
  <c r="G13" i="29"/>
  <c r="E7" i="29"/>
  <c r="E13" i="29"/>
  <c r="E10" i="29"/>
  <c r="F10" i="29"/>
  <c r="G10" i="29"/>
  <c r="F7" i="38"/>
  <c r="F38" i="38"/>
  <c r="E7" i="38"/>
  <c r="E38" i="38"/>
  <c r="D7" i="38"/>
  <c r="D38" i="38"/>
  <c r="F7" i="39"/>
  <c r="F38" i="39"/>
  <c r="E7" i="39"/>
  <c r="E100" i="39"/>
  <c r="D7" i="39"/>
  <c r="D69" i="39"/>
  <c r="H7" i="32"/>
  <c r="H97" i="32"/>
  <c r="G7" i="32"/>
  <c r="G97" i="32"/>
  <c r="F7" i="32"/>
  <c r="F97" i="32"/>
  <c r="H7" i="31"/>
  <c r="H67" i="31"/>
  <c r="G7" i="31"/>
  <c r="G67" i="31"/>
  <c r="G16" i="29"/>
  <c r="F16" i="29"/>
  <c r="E16" i="29"/>
  <c r="D59" i="38"/>
  <c r="D58" i="38"/>
  <c r="D57" i="38"/>
  <c r="D56" i="38"/>
  <c r="D55" i="38"/>
  <c r="D54" i="38"/>
  <c r="D53" i="38"/>
  <c r="D52" i="38"/>
  <c r="D49" i="38"/>
  <c r="D48" i="38"/>
  <c r="D47" i="38"/>
  <c r="D46" i="38"/>
  <c r="D45" i="38"/>
  <c r="D44" i="38"/>
  <c r="D43" i="38"/>
  <c r="D41" i="38"/>
  <c r="D40" i="38"/>
  <c r="D39" i="38"/>
  <c r="F94" i="38"/>
  <c r="E96" i="38"/>
  <c r="E11" i="38"/>
  <c r="F96" i="38"/>
  <c r="F81" i="38"/>
  <c r="E81" i="38"/>
  <c r="E66" i="38"/>
  <c r="E62" i="38"/>
  <c r="E51" i="38"/>
  <c r="E42" i="38"/>
  <c r="E35" i="38"/>
  <c r="F96" i="39"/>
  <c r="E96" i="39"/>
  <c r="F95" i="39"/>
  <c r="E95" i="39"/>
  <c r="F94" i="39"/>
  <c r="E94" i="39"/>
  <c r="F81" i="39"/>
  <c r="E81" i="39"/>
  <c r="D95" i="39"/>
  <c r="E20" i="38"/>
  <c r="E36" i="38"/>
  <c r="E91" i="38"/>
  <c r="E95" i="38"/>
  <c r="E94" i="38"/>
  <c r="F91" i="38"/>
  <c r="F95" i="38"/>
  <c r="F97" i="38"/>
  <c r="D81" i="39"/>
  <c r="D94" i="39"/>
  <c r="D96" i="39"/>
  <c r="D5" i="23"/>
  <c r="D4" i="23"/>
  <c r="D3" i="23"/>
  <c r="D2" i="23"/>
  <c r="D5" i="34"/>
  <c r="C5" i="43"/>
  <c r="D5" i="11"/>
  <c r="D4" i="34"/>
  <c r="D3" i="34"/>
  <c r="C3" i="43"/>
  <c r="D3" i="11"/>
  <c r="D2" i="34"/>
  <c r="E5" i="29"/>
  <c r="E4" i="29"/>
  <c r="E3" i="29"/>
  <c r="H3" i="7"/>
  <c r="E2" i="29"/>
  <c r="D5" i="38"/>
  <c r="D4" i="38"/>
  <c r="D3" i="38"/>
  <c r="D2" i="38"/>
  <c r="D5" i="39"/>
  <c r="D4" i="39"/>
  <c r="D3" i="39"/>
  <c r="D2" i="39"/>
  <c r="F5" i="32"/>
  <c r="F4" i="32"/>
  <c r="F3" i="32"/>
  <c r="F2" i="32"/>
  <c r="H93" i="32"/>
  <c r="G93" i="32"/>
  <c r="H92" i="32"/>
  <c r="G92" i="32"/>
  <c r="H91" i="32"/>
  <c r="G91" i="32"/>
  <c r="H89" i="32"/>
  <c r="G89" i="32"/>
  <c r="H79" i="32"/>
  <c r="G79" i="32"/>
  <c r="H64" i="32"/>
  <c r="H60" i="32"/>
  <c r="I58" i="32"/>
  <c r="I54" i="32"/>
  <c r="H50" i="32"/>
  <c r="I48" i="32"/>
  <c r="H41" i="32"/>
  <c r="F93" i="32"/>
  <c r="G20" i="32"/>
  <c r="G11" i="32"/>
  <c r="H93" i="31"/>
  <c r="G93" i="31"/>
  <c r="H92" i="31"/>
  <c r="G92" i="31"/>
  <c r="H91" i="31"/>
  <c r="G91" i="31"/>
  <c r="H89" i="31"/>
  <c r="G89" i="31"/>
  <c r="H79" i="31"/>
  <c r="G79" i="31"/>
  <c r="F109" i="42"/>
  <c r="E109" i="42"/>
  <c r="D109" i="42"/>
  <c r="F78" i="42"/>
  <c r="E78" i="42"/>
  <c r="D78" i="42"/>
  <c r="F47" i="42"/>
  <c r="E47" i="42"/>
  <c r="D47" i="42"/>
  <c r="F41" i="31"/>
  <c r="F91" i="32"/>
  <c r="F89" i="32"/>
  <c r="F92" i="32"/>
  <c r="F92" i="31"/>
  <c r="H64" i="31"/>
  <c r="H60" i="31"/>
  <c r="H50" i="31"/>
  <c r="H41" i="31"/>
  <c r="F7" i="31"/>
  <c r="F37" i="31"/>
  <c r="F4" i="31"/>
  <c r="F5" i="31"/>
  <c r="F3" i="31"/>
  <c r="F2" i="31"/>
  <c r="H34" i="31"/>
  <c r="G34" i="31"/>
  <c r="G30" i="31"/>
  <c r="G11" i="31"/>
  <c r="D26" i="38"/>
  <c r="D23" i="38"/>
  <c r="D24" i="38"/>
  <c r="D14" i="38"/>
  <c r="D22" i="38"/>
  <c r="D9" i="38"/>
  <c r="D15" i="38"/>
  <c r="D27" i="38"/>
  <c r="D13" i="38"/>
  <c r="D12" i="38"/>
  <c r="D20" i="38"/>
  <c r="D8" i="38"/>
  <c r="D10" i="38"/>
  <c r="D21" i="38"/>
  <c r="D25" i="38"/>
  <c r="F75" i="42"/>
  <c r="E75" i="42"/>
  <c r="D62" i="38"/>
  <c r="F60" i="42"/>
  <c r="E60" i="42"/>
  <c r="D60" i="42"/>
  <c r="F51" i="42"/>
  <c r="E51" i="42"/>
  <c r="D51" i="42"/>
  <c r="D97" i="39"/>
  <c r="E100" i="38"/>
  <c r="E97" i="38"/>
  <c r="F67" i="32"/>
  <c r="F89" i="31"/>
  <c r="I118" i="32"/>
  <c r="I88" i="32"/>
  <c r="I114" i="32"/>
  <c r="I84" i="32"/>
  <c r="E67" i="38"/>
  <c r="F11" i="31"/>
  <c r="G94" i="31"/>
  <c r="F69" i="38"/>
  <c r="C4" i="43"/>
  <c r="D4" i="11"/>
  <c r="H4" i="7"/>
  <c r="F100" i="38"/>
  <c r="E97" i="39"/>
  <c r="G30" i="32"/>
  <c r="G35" i="32"/>
  <c r="G84" i="32"/>
  <c r="G94" i="32"/>
  <c r="F20" i="31"/>
  <c r="H65" i="31"/>
  <c r="F50" i="31"/>
  <c r="F11" i="32"/>
  <c r="H65" i="32"/>
  <c r="H94" i="32"/>
  <c r="F50" i="32"/>
  <c r="F94" i="32"/>
  <c r="F41" i="32"/>
  <c r="F60" i="32"/>
  <c r="F30" i="32"/>
  <c r="G37" i="31"/>
  <c r="H94" i="31"/>
  <c r="F60" i="31"/>
  <c r="G35" i="31"/>
  <c r="G83" i="31"/>
  <c r="F30" i="31"/>
  <c r="F35" i="31"/>
  <c r="F70" i="31"/>
  <c r="F91" i="31"/>
  <c r="F79" i="31"/>
  <c r="F93" i="31"/>
  <c r="D63" i="38"/>
  <c r="D94" i="38"/>
  <c r="F76" i="42"/>
  <c r="D76" i="42"/>
  <c r="E76" i="42"/>
  <c r="F100" i="39"/>
  <c r="F69" i="39"/>
  <c r="D91" i="38"/>
  <c r="E38" i="39"/>
  <c r="H97" i="31"/>
  <c r="F37" i="32"/>
  <c r="G37" i="32"/>
  <c r="G67" i="32"/>
  <c r="E69" i="39"/>
  <c r="F67" i="31"/>
  <c r="D38" i="39"/>
  <c r="D51" i="38"/>
  <c r="D35" i="38"/>
  <c r="D95" i="38"/>
  <c r="H37" i="31"/>
  <c r="E69" i="38"/>
  <c r="F97" i="31"/>
  <c r="D31" i="38"/>
  <c r="D42" i="38"/>
  <c r="G97" i="31"/>
  <c r="D11" i="38"/>
  <c r="D69" i="38"/>
  <c r="D96" i="38"/>
  <c r="H37" i="32"/>
  <c r="D100" i="39"/>
  <c r="D100" i="38"/>
  <c r="H67" i="32"/>
  <c r="D81" i="38"/>
  <c r="F65" i="32"/>
  <c r="E132" i="42"/>
  <c r="E101" i="42"/>
  <c r="D115" i="42"/>
  <c r="D101" i="42"/>
  <c r="F126" i="42"/>
  <c r="F112" i="42"/>
  <c r="F127" i="42"/>
  <c r="F103" i="42"/>
  <c r="F137" i="42"/>
  <c r="F105" i="42"/>
  <c r="F133" i="42"/>
  <c r="F79" i="42"/>
  <c r="F136" i="42"/>
  <c r="F84" i="42"/>
  <c r="F113" i="42"/>
  <c r="F89" i="42"/>
  <c r="F128" i="42"/>
  <c r="F83" i="42"/>
  <c r="F35" i="32"/>
  <c r="F113" i="32"/>
  <c r="G122" i="32"/>
  <c r="G102" i="32"/>
  <c r="G123" i="32"/>
  <c r="G87" i="32"/>
  <c r="G109" i="32"/>
  <c r="G124" i="32"/>
  <c r="G78" i="32"/>
  <c r="G108" i="32"/>
  <c r="G121" i="32"/>
  <c r="G118" i="32"/>
  <c r="G81" i="32"/>
  <c r="G104" i="32"/>
  <c r="G88" i="32"/>
  <c r="G72" i="32"/>
  <c r="G110" i="32"/>
  <c r="G107" i="32"/>
  <c r="G119" i="32"/>
  <c r="G117" i="32"/>
  <c r="G98" i="32"/>
  <c r="G125" i="32"/>
  <c r="G83" i="32"/>
  <c r="G101" i="32"/>
  <c r="G100" i="32"/>
  <c r="G76" i="32"/>
  <c r="G113" i="32"/>
  <c r="G114" i="32"/>
  <c r="G70" i="32"/>
  <c r="G111" i="32"/>
  <c r="G105" i="32"/>
  <c r="G75" i="32"/>
  <c r="G115" i="32"/>
  <c r="G111" i="31"/>
  <c r="F74" i="31"/>
  <c r="F65" i="31"/>
  <c r="G77" i="32"/>
  <c r="G120" i="32"/>
  <c r="G99" i="32"/>
  <c r="G82" i="32"/>
  <c r="G74" i="32"/>
  <c r="G86" i="32"/>
  <c r="G73" i="32"/>
  <c r="G116" i="32"/>
  <c r="G68" i="32"/>
  <c r="G69" i="32"/>
  <c r="G106" i="32"/>
  <c r="G103" i="32"/>
  <c r="G112" i="32"/>
  <c r="G85" i="32"/>
  <c r="F72" i="31"/>
  <c r="G88" i="31"/>
  <c r="G85" i="31"/>
  <c r="F117" i="31"/>
  <c r="F102" i="31"/>
  <c r="F86" i="31"/>
  <c r="F122" i="31"/>
  <c r="F111" i="31"/>
  <c r="F78" i="31"/>
  <c r="F101" i="31"/>
  <c r="F83" i="31"/>
  <c r="F99" i="31"/>
  <c r="F98" i="31"/>
  <c r="G102" i="31"/>
  <c r="G87" i="31"/>
  <c r="G108" i="31"/>
  <c r="F104" i="31"/>
  <c r="F116" i="31"/>
  <c r="F124" i="31"/>
  <c r="F68" i="31"/>
  <c r="F69" i="31"/>
  <c r="F71" i="31"/>
  <c r="F75" i="31"/>
  <c r="G107" i="31"/>
  <c r="G82" i="31"/>
  <c r="G101" i="31"/>
  <c r="G70" i="31"/>
  <c r="G117" i="31"/>
  <c r="G68" i="31"/>
  <c r="F119" i="31"/>
  <c r="F121" i="31"/>
  <c r="F108" i="31"/>
  <c r="F109" i="31"/>
  <c r="F103" i="31"/>
  <c r="F81" i="31"/>
  <c r="G125" i="31"/>
  <c r="G115" i="31"/>
  <c r="G119" i="31"/>
  <c r="G86" i="31"/>
  <c r="G69" i="31"/>
  <c r="G98" i="31"/>
  <c r="G109" i="31"/>
  <c r="G73" i="31"/>
  <c r="G99" i="31"/>
  <c r="G118" i="31"/>
  <c r="G81" i="31"/>
  <c r="G105" i="31"/>
  <c r="G72" i="31"/>
  <c r="G103" i="31"/>
  <c r="G78" i="31"/>
  <c r="G100" i="31"/>
  <c r="G116" i="31"/>
  <c r="G124" i="31"/>
  <c r="G77" i="31"/>
  <c r="F114" i="31"/>
  <c r="F125" i="31"/>
  <c r="F106" i="31"/>
  <c r="F110" i="31"/>
  <c r="F84" i="31"/>
  <c r="F118" i="31"/>
  <c r="F76" i="31"/>
  <c r="F105" i="31"/>
  <c r="F77" i="31"/>
  <c r="F107" i="31"/>
  <c r="F120" i="31"/>
  <c r="F85" i="31"/>
  <c r="G75" i="31"/>
  <c r="G120" i="31"/>
  <c r="G110" i="31"/>
  <c r="G121" i="31"/>
  <c r="G74" i="31"/>
  <c r="G122" i="31"/>
  <c r="G112" i="31"/>
  <c r="G123" i="31"/>
  <c r="G76" i="31"/>
  <c r="G114" i="31"/>
  <c r="G84" i="31"/>
  <c r="G104" i="31"/>
  <c r="G106" i="31"/>
  <c r="G113" i="31"/>
  <c r="F100" i="31"/>
  <c r="F73" i="31"/>
  <c r="F112" i="31"/>
  <c r="F88" i="31"/>
  <c r="F123" i="31"/>
  <c r="F82" i="31"/>
  <c r="F115" i="31"/>
  <c r="F87" i="31"/>
  <c r="F113" i="31"/>
  <c r="F94" i="31"/>
  <c r="D84" i="42"/>
  <c r="D86" i="42"/>
  <c r="D79" i="42"/>
  <c r="F81" i="42"/>
  <c r="F120" i="42"/>
  <c r="F86" i="42"/>
  <c r="F135" i="42"/>
  <c r="F116" i="42"/>
  <c r="F104" i="42"/>
  <c r="F130" i="42"/>
  <c r="F111" i="42"/>
  <c r="F124" i="42"/>
  <c r="F80" i="42"/>
  <c r="F122" i="42"/>
  <c r="D98" i="42"/>
  <c r="F118" i="42"/>
  <c r="F129" i="42"/>
  <c r="F123" i="42"/>
  <c r="F114" i="42"/>
  <c r="F125" i="42"/>
  <c r="F110" i="42"/>
  <c r="F119" i="42"/>
  <c r="F117" i="42"/>
  <c r="D120" i="42"/>
  <c r="D105" i="42"/>
  <c r="D92" i="42"/>
  <c r="D112" i="42"/>
  <c r="D123" i="42"/>
  <c r="D133" i="42"/>
  <c r="D122" i="42"/>
  <c r="D113" i="42"/>
  <c r="D132" i="42"/>
  <c r="D125" i="42"/>
  <c r="D93" i="42"/>
  <c r="D128" i="42"/>
  <c r="D111" i="42"/>
  <c r="D90" i="42"/>
  <c r="D137" i="42"/>
  <c r="D88" i="42"/>
  <c r="D129" i="42"/>
  <c r="D85" i="42"/>
  <c r="D104" i="42"/>
  <c r="D121" i="42"/>
  <c r="D131" i="42"/>
  <c r="D96" i="42"/>
  <c r="D103" i="42"/>
  <c r="D114" i="42"/>
  <c r="D89" i="42"/>
  <c r="D100" i="42"/>
  <c r="D130" i="42"/>
  <c r="D117" i="42"/>
  <c r="D127" i="42"/>
  <c r="D95" i="42"/>
  <c r="D97" i="42"/>
  <c r="D118" i="42"/>
  <c r="D138" i="42"/>
  <c r="D110" i="42"/>
  <c r="D83" i="42"/>
  <c r="D136" i="42"/>
  <c r="D80" i="42"/>
  <c r="D134" i="42"/>
  <c r="D81" i="42"/>
  <c r="D99" i="42"/>
  <c r="D119" i="42"/>
  <c r="D124" i="42"/>
  <c r="D135" i="42"/>
  <c r="D94" i="42"/>
  <c r="D116" i="42"/>
  <c r="D126" i="42"/>
  <c r="D87" i="42"/>
  <c r="E100" i="42"/>
  <c r="D67" i="38"/>
  <c r="E90" i="42"/>
  <c r="E98" i="42"/>
  <c r="E110" i="42"/>
  <c r="E130" i="42"/>
  <c r="E135" i="42"/>
  <c r="E112" i="42"/>
  <c r="E86" i="42"/>
  <c r="E103" i="42"/>
  <c r="E81" i="42"/>
  <c r="E83" i="42"/>
  <c r="E124" i="42"/>
  <c r="E92" i="42"/>
  <c r="E122" i="42"/>
  <c r="E137" i="42"/>
  <c r="E136" i="42"/>
  <c r="E111" i="42"/>
  <c r="E114" i="42"/>
  <c r="E126" i="42"/>
  <c r="E134" i="42"/>
  <c r="E121" i="42"/>
  <c r="E128" i="42"/>
  <c r="E94" i="42"/>
  <c r="E116" i="42"/>
  <c r="E88" i="42"/>
  <c r="D97" i="38"/>
  <c r="E97" i="42"/>
  <c r="E93" i="42"/>
  <c r="E120" i="42"/>
  <c r="E89" i="42"/>
  <c r="E127" i="42"/>
  <c r="E79" i="42"/>
  <c r="E104" i="42"/>
  <c r="E115" i="42"/>
  <c r="E125" i="42"/>
  <c r="E99" i="42"/>
  <c r="E117" i="42"/>
  <c r="E133" i="42"/>
  <c r="E113" i="42"/>
  <c r="E95" i="42"/>
  <c r="E87" i="42"/>
  <c r="E123" i="42"/>
  <c r="E96" i="42"/>
  <c r="E118" i="42"/>
  <c r="E85" i="42"/>
  <c r="E138" i="42"/>
  <c r="E131" i="42"/>
  <c r="E80" i="42"/>
  <c r="E105" i="42"/>
  <c r="E84" i="42"/>
  <c r="E119" i="42"/>
  <c r="E129" i="42"/>
  <c r="F116" i="32"/>
  <c r="F115" i="32"/>
  <c r="F114" i="32"/>
  <c r="F102" i="32"/>
  <c r="F109" i="32"/>
  <c r="F111" i="32"/>
  <c r="F122" i="32"/>
  <c r="F118" i="32"/>
  <c r="F120" i="32"/>
  <c r="F110" i="32"/>
  <c r="F83" i="32"/>
  <c r="F74" i="32"/>
  <c r="F104" i="32"/>
  <c r="F88" i="32"/>
  <c r="F75" i="32"/>
  <c r="F85" i="32"/>
  <c r="F101" i="32"/>
  <c r="F125" i="32"/>
  <c r="F77" i="32"/>
  <c r="F70" i="32"/>
  <c r="F68" i="32"/>
  <c r="F86" i="32"/>
  <c r="F124" i="32"/>
  <c r="F103" i="32"/>
  <c r="F112" i="32"/>
  <c r="F84" i="32"/>
  <c r="F106" i="42"/>
  <c r="G80" i="32"/>
  <c r="G71" i="31"/>
  <c r="G71" i="32"/>
  <c r="G90" i="32"/>
  <c r="F108" i="32"/>
  <c r="F78" i="32"/>
  <c r="F72" i="32"/>
  <c r="F76" i="32"/>
  <c r="F98" i="32"/>
  <c r="F73" i="32"/>
  <c r="F99" i="32"/>
  <c r="F119" i="32"/>
  <c r="F107" i="32"/>
  <c r="F105" i="32"/>
  <c r="F106" i="32"/>
  <c r="F87" i="32"/>
  <c r="F121" i="32"/>
  <c r="F81" i="32"/>
  <c r="F82" i="32"/>
  <c r="F100" i="32"/>
  <c r="F123" i="32"/>
  <c r="F117" i="32"/>
  <c r="F69" i="32"/>
  <c r="F80" i="31"/>
  <c r="F90" i="31"/>
  <c r="G80" i="31"/>
  <c r="G90" i="31"/>
  <c r="F82" i="42"/>
  <c r="D82" i="42"/>
  <c r="D106" i="42"/>
  <c r="D91" i="42"/>
  <c r="D102" i="42"/>
  <c r="E102" i="42"/>
  <c r="E106" i="42"/>
  <c r="E91" i="42"/>
  <c r="E82" i="42"/>
  <c r="F71" i="32"/>
  <c r="G95" i="32"/>
  <c r="F80" i="32"/>
  <c r="F90" i="32"/>
  <c r="F95" i="31"/>
  <c r="G95" i="31"/>
  <c r="D107" i="42"/>
  <c r="E107" i="42"/>
  <c r="F95" i="32"/>
  <c r="E117" i="38"/>
  <c r="E104" i="38"/>
  <c r="E116" i="38"/>
  <c r="E105" i="38"/>
  <c r="E110" i="38"/>
  <c r="E87" i="38"/>
  <c r="E71" i="38"/>
  <c r="D36" i="38"/>
  <c r="D111" i="38"/>
  <c r="E108" i="38"/>
  <c r="E90" i="39"/>
  <c r="E78" i="39"/>
  <c r="E124" i="39"/>
  <c r="E125" i="39"/>
  <c r="E91" i="39"/>
  <c r="E128" i="39"/>
  <c r="E111" i="39"/>
  <c r="E72" i="39"/>
  <c r="E103" i="39"/>
  <c r="E108" i="39"/>
  <c r="E92" i="39"/>
  <c r="E77" i="39"/>
  <c r="E106" i="39"/>
  <c r="E105" i="39"/>
  <c r="E116" i="39"/>
  <c r="E129" i="39"/>
  <c r="E113" i="39"/>
  <c r="E76" i="39"/>
  <c r="E115" i="39"/>
  <c r="E70" i="39"/>
  <c r="E83" i="39"/>
  <c r="E127" i="39"/>
  <c r="E118" i="39"/>
  <c r="E110" i="39"/>
  <c r="E122" i="39"/>
  <c r="E84" i="39"/>
  <c r="E121" i="39"/>
  <c r="E80" i="39"/>
  <c r="E75" i="39"/>
  <c r="E85" i="39"/>
  <c r="E126" i="39"/>
  <c r="E117" i="39"/>
  <c r="E79" i="39"/>
  <c r="E123" i="39"/>
  <c r="E86" i="39"/>
  <c r="E71" i="39"/>
  <c r="E107" i="39"/>
  <c r="E112" i="39"/>
  <c r="E89" i="39"/>
  <c r="E87" i="39"/>
  <c r="E114" i="39"/>
  <c r="E120" i="39"/>
  <c r="E104" i="39"/>
  <c r="E109" i="39"/>
  <c r="E88" i="39"/>
  <c r="E101" i="39"/>
  <c r="E74" i="39"/>
  <c r="E119" i="39"/>
  <c r="E102" i="39"/>
  <c r="D126" i="38"/>
  <c r="D110" i="38"/>
  <c r="D86" i="39"/>
  <c r="D104" i="39"/>
  <c r="D79" i="39"/>
  <c r="D115" i="39"/>
  <c r="D87" i="39"/>
  <c r="D120" i="39"/>
  <c r="D125" i="39"/>
  <c r="D116" i="39"/>
  <c r="D88" i="39"/>
  <c r="D119" i="39"/>
  <c r="D109" i="39"/>
  <c r="D129" i="39"/>
  <c r="D89" i="39"/>
  <c r="D72" i="39"/>
  <c r="D110" i="39"/>
  <c r="D74" i="39"/>
  <c r="D90" i="39"/>
  <c r="D71" i="39"/>
  <c r="D111" i="39"/>
  <c r="D113" i="39"/>
  <c r="D122" i="39"/>
  <c r="D91" i="39"/>
  <c r="D108" i="39"/>
  <c r="D102" i="39"/>
  <c r="D92" i="39"/>
  <c r="D70" i="39"/>
  <c r="D105" i="39"/>
  <c r="D78" i="39"/>
  <c r="D118" i="39"/>
  <c r="D85" i="39"/>
  <c r="D123" i="39"/>
  <c r="D126" i="39"/>
  <c r="D117" i="39"/>
  <c r="D80" i="39"/>
  <c r="D101" i="39"/>
  <c r="D106" i="39"/>
  <c r="D77" i="39"/>
  <c r="D107" i="39"/>
  <c r="D128" i="39"/>
  <c r="D83" i="39"/>
  <c r="D121" i="39"/>
  <c r="D127" i="39"/>
  <c r="D114" i="39"/>
  <c r="D124" i="39"/>
  <c r="D84" i="39"/>
  <c r="D103" i="39"/>
  <c r="D76" i="39"/>
  <c r="D75" i="39"/>
  <c r="D112" i="39"/>
  <c r="I108" i="32"/>
  <c r="I78" i="32"/>
  <c r="H20" i="32"/>
  <c r="H30" i="32"/>
  <c r="H35" i="32"/>
  <c r="H107" i="32"/>
  <c r="H30" i="31"/>
  <c r="H35" i="31"/>
  <c r="H105" i="31"/>
  <c r="H72" i="32"/>
  <c r="H76" i="32"/>
  <c r="H86" i="32"/>
  <c r="H121" i="32"/>
  <c r="H77" i="32"/>
  <c r="H78" i="32"/>
  <c r="H100" i="32"/>
  <c r="H120" i="32"/>
  <c r="H104" i="32"/>
  <c r="H70" i="32"/>
  <c r="H119" i="32"/>
  <c r="H116" i="32"/>
  <c r="H111" i="32"/>
  <c r="H115" i="32"/>
  <c r="H84" i="32"/>
  <c r="H122" i="32"/>
  <c r="H112" i="32"/>
  <c r="H81" i="32"/>
  <c r="H114" i="32"/>
  <c r="H68" i="32"/>
  <c r="H110" i="32"/>
  <c r="H85" i="32"/>
  <c r="H88" i="32"/>
  <c r="H99" i="32"/>
  <c r="H124" i="32"/>
  <c r="H118" i="32"/>
  <c r="H74" i="32"/>
  <c r="H83" i="32"/>
  <c r="H102" i="32"/>
  <c r="H105" i="32"/>
  <c r="H109" i="32"/>
  <c r="H123" i="32"/>
  <c r="H73" i="32"/>
  <c r="H125" i="32"/>
  <c r="H108" i="32"/>
  <c r="H75" i="32"/>
  <c r="H113" i="32"/>
  <c r="H87" i="32"/>
  <c r="H103" i="32"/>
  <c r="H82" i="31"/>
  <c r="H110" i="31"/>
  <c r="H87" i="31"/>
  <c r="H109" i="31"/>
  <c r="H112" i="31"/>
  <c r="H88" i="31"/>
  <c r="H78" i="31"/>
  <c r="H117" i="31"/>
  <c r="H86" i="31"/>
  <c r="H84" i="31"/>
  <c r="H123" i="31"/>
  <c r="H102" i="31"/>
  <c r="H104" i="31"/>
  <c r="H77" i="31"/>
  <c r="H101" i="31"/>
  <c r="H119" i="31"/>
  <c r="H69" i="31"/>
  <c r="H100" i="31"/>
  <c r="H121" i="31"/>
  <c r="H122" i="31"/>
  <c r="H81" i="31"/>
  <c r="H83" i="31"/>
  <c r="H120" i="31"/>
  <c r="H124" i="31"/>
  <c r="H111" i="31"/>
  <c r="H98" i="31"/>
  <c r="H76" i="31"/>
  <c r="H73" i="31"/>
  <c r="H107" i="31"/>
  <c r="H74" i="31"/>
  <c r="H85" i="31"/>
  <c r="H68" i="31"/>
  <c r="H99" i="31"/>
  <c r="H108" i="31"/>
  <c r="I108" i="31"/>
  <c r="H113" i="31"/>
  <c r="H103" i="31"/>
  <c r="H114" i="31"/>
  <c r="I114" i="31"/>
  <c r="H70" i="31"/>
  <c r="H115" i="31"/>
  <c r="H118" i="31"/>
  <c r="H116" i="31"/>
  <c r="H72" i="31"/>
  <c r="H75" i="31"/>
  <c r="H125" i="31"/>
  <c r="H106" i="31"/>
  <c r="F97" i="39"/>
  <c r="F85" i="42"/>
  <c r="F138" i="42"/>
  <c r="F134" i="42"/>
  <c r="F115" i="42"/>
  <c r="F88" i="42"/>
  <c r="F121" i="42"/>
  <c r="F90" i="42"/>
  <c r="F132" i="42"/>
  <c r="F131" i="42"/>
  <c r="F87" i="42"/>
  <c r="F67" i="39"/>
  <c r="E109" i="38"/>
  <c r="E115" i="38"/>
  <c r="E124" i="38"/>
  <c r="E113" i="38"/>
  <c r="D121" i="38"/>
  <c r="D117" i="38"/>
  <c r="E89" i="38"/>
  <c r="E111" i="38"/>
  <c r="E121" i="38"/>
  <c r="E103" i="38"/>
  <c r="E79" i="38"/>
  <c r="E126" i="38"/>
  <c r="E107" i="38"/>
  <c r="E118" i="38"/>
  <c r="D108" i="38"/>
  <c r="D76" i="38"/>
  <c r="E120" i="38"/>
  <c r="E74" i="38"/>
  <c r="E85" i="38"/>
  <c r="D87" i="38"/>
  <c r="E101" i="38"/>
  <c r="E129" i="38"/>
  <c r="E78" i="38"/>
  <c r="E106" i="38"/>
  <c r="E72" i="38"/>
  <c r="E127" i="38"/>
  <c r="E83" i="38"/>
  <c r="E122" i="38"/>
  <c r="E119" i="38"/>
  <c r="E84" i="38"/>
  <c r="E125" i="38"/>
  <c r="E112" i="38"/>
  <c r="D120" i="38"/>
  <c r="D105" i="38"/>
  <c r="E114" i="38"/>
  <c r="E77" i="38"/>
  <c r="E80" i="38"/>
  <c r="E86" i="38"/>
  <c r="D106" i="38"/>
  <c r="E90" i="38"/>
  <c r="E76" i="38"/>
  <c r="E102" i="38"/>
  <c r="E70" i="38"/>
  <c r="D113" i="38"/>
  <c r="D116" i="38"/>
  <c r="E88" i="38"/>
  <c r="E75" i="38"/>
  <c r="E128" i="38"/>
  <c r="D77" i="38"/>
  <c r="D71" i="38"/>
  <c r="D85" i="38"/>
  <c r="D104" i="38"/>
  <c r="D114" i="38"/>
  <c r="D127" i="38"/>
  <c r="D89" i="38"/>
  <c r="D88" i="38"/>
  <c r="D90" i="38"/>
  <c r="D78" i="38"/>
  <c r="D103" i="38"/>
  <c r="D122" i="38"/>
  <c r="D129" i="38"/>
  <c r="D79" i="38"/>
  <c r="D75" i="38"/>
  <c r="D101" i="38"/>
  <c r="D125" i="38"/>
  <c r="D74" i="38"/>
  <c r="D107" i="38"/>
  <c r="D70" i="38"/>
  <c r="D84" i="38"/>
  <c r="D80" i="38"/>
  <c r="D119" i="38"/>
  <c r="D72" i="38"/>
  <c r="D73" i="38"/>
  <c r="D86" i="38"/>
  <c r="D102" i="38"/>
  <c r="D109" i="38"/>
  <c r="D124" i="38"/>
  <c r="D118" i="38"/>
  <c r="D115" i="38"/>
  <c r="D83" i="38"/>
  <c r="D128" i="38"/>
  <c r="D112" i="38"/>
  <c r="D82" i="38"/>
  <c r="E82" i="39"/>
  <c r="E93" i="39"/>
  <c r="E73" i="39"/>
  <c r="E98" i="39"/>
  <c r="E73" i="38"/>
  <c r="D93" i="39"/>
  <c r="D82" i="39"/>
  <c r="D73" i="39"/>
  <c r="D98" i="39"/>
  <c r="F70" i="39"/>
  <c r="F71" i="39"/>
  <c r="F72" i="39"/>
  <c r="F73" i="39"/>
  <c r="F129" i="38"/>
  <c r="F104" i="39"/>
  <c r="F105" i="39"/>
  <c r="F78" i="39"/>
  <c r="F80" i="39"/>
  <c r="F119" i="39"/>
  <c r="F127" i="39"/>
  <c r="F88" i="39"/>
  <c r="F123" i="39"/>
  <c r="F111" i="39"/>
  <c r="F77" i="39"/>
  <c r="F92" i="39"/>
  <c r="F102" i="39"/>
  <c r="F107" i="39"/>
  <c r="F126" i="39"/>
  <c r="F83" i="39"/>
  <c r="F109" i="39"/>
  <c r="F106" i="39"/>
  <c r="F75" i="39"/>
  <c r="F89" i="39"/>
  <c r="F121" i="39"/>
  <c r="F91" i="39"/>
  <c r="F84" i="39"/>
  <c r="F122" i="39"/>
  <c r="F108" i="39"/>
  <c r="F124" i="39"/>
  <c r="F128" i="39"/>
  <c r="F90" i="39"/>
  <c r="F74" i="39"/>
  <c r="F76" i="39"/>
  <c r="F79" i="39"/>
  <c r="F82" i="39"/>
  <c r="F110" i="39"/>
  <c r="F101" i="39"/>
  <c r="F114" i="39"/>
  <c r="F125" i="39"/>
  <c r="F117" i="39"/>
  <c r="F129" i="39"/>
  <c r="F113" i="39"/>
  <c r="F112" i="39"/>
  <c r="H82" i="32"/>
  <c r="H106" i="32"/>
  <c r="H98" i="32"/>
  <c r="H117" i="32"/>
  <c r="H69" i="32"/>
  <c r="H101" i="32"/>
  <c r="H71" i="31"/>
  <c r="H90" i="32"/>
  <c r="H90" i="31"/>
  <c r="H80" i="31"/>
  <c r="H95" i="31"/>
  <c r="H71" i="32"/>
  <c r="H80" i="32"/>
  <c r="E93" i="38"/>
  <c r="F116" i="39"/>
  <c r="F85" i="39"/>
  <c r="F103" i="39"/>
  <c r="F86" i="39"/>
  <c r="F87" i="39"/>
  <c r="F118" i="39"/>
  <c r="F93" i="39"/>
  <c r="F115" i="39"/>
  <c r="F91" i="42"/>
  <c r="F107" i="42"/>
  <c r="F120" i="39"/>
  <c r="F70" i="38"/>
  <c r="F72" i="38"/>
  <c r="F106" i="38"/>
  <c r="F109" i="38"/>
  <c r="F114" i="38"/>
  <c r="F87" i="38"/>
  <c r="F111" i="38"/>
  <c r="F124" i="38"/>
  <c r="F123" i="38"/>
  <c r="F88" i="38"/>
  <c r="F112" i="38"/>
  <c r="F77" i="38"/>
  <c r="F107" i="38"/>
  <c r="F79" i="38"/>
  <c r="F102" i="38"/>
  <c r="F128" i="38"/>
  <c r="F104" i="38"/>
  <c r="F83" i="38"/>
  <c r="F127" i="38"/>
  <c r="F80" i="38"/>
  <c r="F85" i="38"/>
  <c r="F126" i="38"/>
  <c r="F108" i="38"/>
  <c r="F115" i="38"/>
  <c r="F74" i="38"/>
  <c r="F113" i="38"/>
  <c r="F86" i="38"/>
  <c r="F117" i="38"/>
  <c r="F125" i="38"/>
  <c r="F101" i="38"/>
  <c r="F76" i="38"/>
  <c r="F75" i="38"/>
  <c r="F120" i="38"/>
  <c r="F110" i="38"/>
  <c r="F84" i="38"/>
  <c r="F119" i="38"/>
  <c r="F118" i="38"/>
  <c r="F78" i="38"/>
  <c r="F90" i="38"/>
  <c r="F116" i="38"/>
  <c r="F105" i="38"/>
  <c r="F121" i="38"/>
  <c r="F122" i="38"/>
  <c r="F103" i="38"/>
  <c r="F89" i="38"/>
  <c r="F71" i="38"/>
  <c r="E82" i="38"/>
  <c r="D93" i="38"/>
  <c r="D98" i="38"/>
  <c r="E98" i="38"/>
  <c r="F98" i="39"/>
  <c r="H95" i="32"/>
  <c r="F73" i="38"/>
  <c r="F93" i="38"/>
  <c r="F82" i="38"/>
  <c r="F98"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Brueggemann, Jeff R</author>
  </authors>
  <commentList>
    <comment ref="F18" authorId="0" shapeId="0" xr:uid="{00000000-0006-0000-0200-000001000000}">
      <text>
        <r>
          <rPr>
            <b/>
            <sz val="9"/>
            <color indexed="81"/>
            <rFont val="Tahoma"/>
            <family val="2"/>
          </rPr>
          <t xml:space="preserve">Brueggemann, Jeff R
</t>
        </r>
        <r>
          <rPr>
            <sz val="9"/>
            <color indexed="81"/>
            <rFont val="Tahoma"/>
            <family val="2"/>
          </rPr>
          <t>I don't think this has any impact on the cost effectiveness either way - demand is the primary impact by far</t>
        </r>
      </text>
    </comment>
  </commentList>
</comments>
</file>

<file path=xl/sharedStrings.xml><?xml version="1.0" encoding="utf-8"?>
<sst xmlns="http://schemas.openxmlformats.org/spreadsheetml/2006/main" count="1600" uniqueCount="313">
  <si>
    <t xml:space="preserve"> </t>
  </si>
  <si>
    <t>Billed Programs' Costs</t>
  </si>
  <si>
    <t xml:space="preserve">Variance </t>
  </si>
  <si>
    <t>Interest for DSM Programs' Cost Recovery</t>
  </si>
  <si>
    <t>Programs' Energy Savings (MWh)</t>
  </si>
  <si>
    <t xml:space="preserve"> DSM Programs' Costs</t>
  </si>
  <si>
    <t>Net Benefits</t>
  </si>
  <si>
    <t>Business Subtotal</t>
  </si>
  <si>
    <t>Residential Subtotal</t>
  </si>
  <si>
    <t>Standard</t>
  </si>
  <si>
    <t>Retro-commissioning</t>
  </si>
  <si>
    <t>New Construction</t>
  </si>
  <si>
    <t>Lighting</t>
  </si>
  <si>
    <t>HVAC</t>
  </si>
  <si>
    <t>Utility: Ameren Missouri</t>
  </si>
  <si>
    <t>Programs' Demand Savings (MW)</t>
  </si>
  <si>
    <t>Program</t>
  </si>
  <si>
    <t>Qualitative</t>
  </si>
  <si>
    <t>Quantitative</t>
  </si>
  <si>
    <t>Programs' Net Benefits (Recorded)</t>
  </si>
  <si>
    <t>Company Name</t>
  </si>
  <si>
    <t>Program Name</t>
  </si>
  <si>
    <t>Programs' Net Benefits  (Approved Plan)</t>
  </si>
  <si>
    <t>Variance Explanation</t>
  </si>
  <si>
    <t>Ameren Missouri</t>
  </si>
  <si>
    <t>Electric Utility Demand-Side Programs Investment Mechanisms Filing and Submission Requirements</t>
  </si>
  <si>
    <t>Information</t>
  </si>
  <si>
    <t>Workbook Tab</t>
  </si>
  <si>
    <t>Peak Demand Savings</t>
  </si>
  <si>
    <t>Gross Benefits</t>
  </si>
  <si>
    <t>DSIM Performance Measures</t>
  </si>
  <si>
    <t>Cost Effectiveness</t>
  </si>
  <si>
    <t>Market Transformation</t>
  </si>
  <si>
    <t>Index</t>
  </si>
  <si>
    <t>Costs</t>
  </si>
  <si>
    <t>Index of Annual Report Information</t>
  </si>
  <si>
    <t>Responding to Requirement</t>
  </si>
  <si>
    <t>Relationship of Programs to IRP Filing</t>
  </si>
  <si>
    <t>Programs' Costs vs. Budgets ($) Variance</t>
  </si>
  <si>
    <t>Programs' Net Benefits ($) Variance</t>
  </si>
  <si>
    <t>Programs' Net Benefits (%) Variance</t>
  </si>
  <si>
    <t>Programs' Costs vs. Budgets (%) Variance</t>
  </si>
  <si>
    <t>Programs' Gross Benefits (Recorded)</t>
  </si>
  <si>
    <t>Programs' Gross Benefits ($) Variance</t>
  </si>
  <si>
    <t>Programs' Gross Benefits (%) Variance</t>
  </si>
  <si>
    <t>EM&amp;V Annual Report</t>
  </si>
  <si>
    <t>Status</t>
  </si>
  <si>
    <t>Efficient Products</t>
  </si>
  <si>
    <t>Home Energy Report</t>
  </si>
  <si>
    <t>Small Business Direct Install (SBDI)</t>
  </si>
  <si>
    <t>Billed Throughput Disincentive</t>
  </si>
  <si>
    <t>Interest for Programs' Throughput Disincentive Recovery</t>
  </si>
  <si>
    <t>Programs' Costs Recorded ($)</t>
  </si>
  <si>
    <t>Programs' Energy Savings Goal (MWh)  MEEIA Plan</t>
  </si>
  <si>
    <t>Programs' Energy Savings vs. Goal Variance (MWh)</t>
  </si>
  <si>
    <t>Programs' Energy Savings vs. Goal (%) Variance</t>
  </si>
  <si>
    <t>Programs' Demand Savings Goal (MW) MEEIA Plan</t>
  </si>
  <si>
    <t>Programs' Demand Savings vs. Goal Variance (MW)</t>
  </si>
  <si>
    <t>Programs' Demand Savings vs. Goal (%) Variance</t>
  </si>
  <si>
    <t>Participant Test</t>
  </si>
  <si>
    <t>Portfolio</t>
  </si>
  <si>
    <t>Plan vs. Deemed Cost Effectiveness Variance</t>
  </si>
  <si>
    <t>Plan vs. Deemed Cost Effectiveness (%) Variance</t>
  </si>
  <si>
    <t>Total Resource Cost</t>
  </si>
  <si>
    <t>Utility Cost Test</t>
  </si>
  <si>
    <t>Business</t>
  </si>
  <si>
    <t>Yearly  Total Program (Net Benefits)</t>
  </si>
  <si>
    <t xml:space="preserve">Energy Savings </t>
  </si>
  <si>
    <t xml:space="preserve">Opt-out Customer List </t>
  </si>
  <si>
    <t>Program Year  1</t>
  </si>
  <si>
    <t>Program Year  2</t>
  </si>
  <si>
    <t>Program Year  3</t>
  </si>
  <si>
    <t>Programs' Gross Benefits  (Approved Plan)</t>
  </si>
  <si>
    <t>Yearly  Total Program Gross Benefits)</t>
  </si>
  <si>
    <t>Yearly  Total Program (Gross Benefits)</t>
  </si>
  <si>
    <t>Number of Retailers:</t>
  </si>
  <si>
    <t>Throughput Disincentive</t>
  </si>
  <si>
    <t>Program Effectiveness Tests (Approved Plan)</t>
  </si>
  <si>
    <t>Non-Participant Test</t>
  </si>
  <si>
    <r>
      <t xml:space="preserve">N/G     </t>
    </r>
    <r>
      <rPr>
        <b/>
        <sz val="10"/>
        <color theme="1"/>
        <rFont val="Calibri"/>
        <family val="2"/>
        <scheme val="minor"/>
      </rPr>
      <t xml:space="preserve">   (as filed)</t>
    </r>
  </si>
  <si>
    <t>Custom (includes ext lighting)</t>
  </si>
  <si>
    <t>Program Year 2</t>
  </si>
  <si>
    <t>In progress</t>
  </si>
  <si>
    <t>Program Year 2 Total</t>
  </si>
  <si>
    <t>Program Year 1 Total</t>
  </si>
  <si>
    <t>Total</t>
  </si>
  <si>
    <t>Total (MWh)</t>
  </si>
  <si>
    <t>Total (MW)</t>
  </si>
  <si>
    <t>Program Year 1</t>
  </si>
  <si>
    <t xml:space="preserve">Annual Report:                                                    Opt-Out Customers                                       Program Year 1 </t>
  </si>
  <si>
    <t>Annual Report:                                                    Opt-Out Customers                                       Program Year 2</t>
  </si>
  <si>
    <t xml:space="preserve">Ameren Missouri                                                                DSM Advisory Annual Report:                                                           Energy Savings (Net as Filed)                                       </t>
  </si>
  <si>
    <t xml:space="preserve">Ameren Missouri                                                                DSM Advisory Annual Report:                                             Demand Savings </t>
  </si>
  <si>
    <t>Ameren Missouri                                                                DSM Advisory Annual Report:                                                                                Gross Benefits</t>
  </si>
  <si>
    <t>Ameren Missouri                                                                DSM Advisory Annual Report:                                                                                       Net Benefits</t>
  </si>
  <si>
    <t xml:space="preserve">Ameren Missouri                                                                DSM Advisory Annual Report:                                                                                                                                             DSIM Performance Measures   </t>
  </si>
  <si>
    <t>Ameren Missouri                                                                DSM Advisory Annual Report:                                                                                    Cost Effectiveness Tests</t>
  </si>
  <si>
    <t>Ameren Missouri                                                                DSM Advisory Annual Report:                             Market Transformation</t>
  </si>
  <si>
    <t>(9)(B)1,11</t>
  </si>
  <si>
    <t>Program Year 2 (20% Variance)</t>
  </si>
  <si>
    <t>20% Cost Variances</t>
  </si>
  <si>
    <t>(9)(B)11</t>
  </si>
  <si>
    <t>(9)(B)1</t>
  </si>
  <si>
    <t>(9)(B)2,3</t>
  </si>
  <si>
    <t>(9)(B)6</t>
  </si>
  <si>
    <t>(9)(B)8</t>
  </si>
  <si>
    <t>(9)(B)7</t>
  </si>
  <si>
    <t>(5)(A)9</t>
  </si>
  <si>
    <t>(9)(B)5</t>
  </si>
  <si>
    <t>(9)(B)4</t>
  </si>
  <si>
    <t>(9)(B)10</t>
  </si>
  <si>
    <t>CONFIDENTIAL</t>
  </si>
  <si>
    <t>Program Year 3 Total</t>
  </si>
  <si>
    <t>Program Year 3 (20% Variance)</t>
  </si>
  <si>
    <t>Number of manufacturers: 9</t>
  </si>
  <si>
    <t>Energy Star Room Air Conditioners: 990</t>
  </si>
  <si>
    <t>Energy Star Room Air Purifiers: 1,872</t>
  </si>
  <si>
    <t>Heat Pump Water Heaters: 331</t>
  </si>
  <si>
    <t>Pool Pumps: 1,196</t>
  </si>
  <si>
    <t>Thermostats: 6,766</t>
  </si>
  <si>
    <t>(9)(A)</t>
  </si>
  <si>
    <t xml:space="preserve">Affidavit </t>
  </si>
  <si>
    <t>Attachment B to Pleading</t>
  </si>
  <si>
    <t>Response to (9)(B)11:</t>
  </si>
  <si>
    <t>Strategic Energy Management</t>
  </si>
  <si>
    <t>Business Demand Response</t>
  </si>
  <si>
    <t>Business Education</t>
  </si>
  <si>
    <t>Appliance Recycling</t>
  </si>
  <si>
    <t>Energy Efficient Kits</t>
  </si>
  <si>
    <t>Multifamily Market Rate</t>
  </si>
  <si>
    <t>Residential Demand Response</t>
  </si>
  <si>
    <t>Residential Education</t>
  </si>
  <si>
    <t>Business Social Services</t>
  </si>
  <si>
    <t>EM&amp;V &amp; Other Portfolio Subtotal</t>
  </si>
  <si>
    <t>EM&amp;V</t>
  </si>
  <si>
    <t>Portfolio Marketing</t>
  </si>
  <si>
    <t>Other (Potential Study, Data Tracking, Incremental Labor)</t>
  </si>
  <si>
    <t>Income Eligible Subtotal</t>
  </si>
  <si>
    <t>Single Family Income Eligible</t>
  </si>
  <si>
    <t>Multifamily Income Eligible</t>
  </si>
  <si>
    <t>HIDE?</t>
  </si>
  <si>
    <t>Total (Costs)</t>
  </si>
  <si>
    <t>Business Education (includes Building Operator Cert.)</t>
  </si>
  <si>
    <t>Residential Education (multiple programs)</t>
  </si>
  <si>
    <t>Custom</t>
  </si>
  <si>
    <t>Small Business Direct Install</t>
  </si>
  <si>
    <t xml:space="preserve">Costs were reduced due to co-delivery program with Ameren Natural Gas and Spire </t>
  </si>
  <si>
    <t>Program costs per project were higher than anticipated</t>
  </si>
  <si>
    <t>Prior Custom measures are now in Standard program which reduced the participation in the Custom program</t>
  </si>
  <si>
    <t>Program started slower than anticipated and Long Lead projects are expected to complete in program year 2 and 3</t>
  </si>
  <si>
    <t>Program Year 1 (20% Variance)</t>
  </si>
  <si>
    <t>Within 20%</t>
  </si>
  <si>
    <t>Higher participation in program than expected</t>
  </si>
  <si>
    <t xml:space="preserve">Ameren Missouri                                                                DSM Advisory Annual Report:                                                           Program Costs                                                  </t>
  </si>
  <si>
    <t xml:space="preserve">Ameren Missouri                                                       DSM Advisory Annual Report:                                     &gt;20% Program Cost                                                           Variance Explanation </t>
  </si>
  <si>
    <t>In-store demonstration events:  91</t>
  </si>
  <si>
    <t>Retail personnel trainings (# personnel): 6757</t>
  </si>
  <si>
    <t xml:space="preserve">In-store demonstration events:  91         </t>
  </si>
  <si>
    <t>Ameren Missouri                                                                DSM Advisory Annual Report:                                                    EM&amp;V Report Summary                                                 (EO-2018-0211)</t>
  </si>
  <si>
    <t>Average project size is less than anticipated</t>
  </si>
  <si>
    <t>Number of program partners: 489</t>
  </si>
  <si>
    <t>Number of tune-ups: 0</t>
  </si>
  <si>
    <t>Number of HVAC installations: 10,785 Systems, 3,178 Thermostats, 9,719 ECMs</t>
  </si>
  <si>
    <t>Number of lamp types: 5 A-line (3-way, 40W, 60W, 75W, 100W equivalents), Globe, Candelabra, Reflector (BR30, PAR20)</t>
  </si>
  <si>
    <t>Higher spending in order to meet portfolio goals</t>
  </si>
  <si>
    <t>∞</t>
  </si>
  <si>
    <t xml:space="preserve">Deemed Cost Effectiveness Tests (Ameren run model)                                                           </t>
  </si>
  <si>
    <t>Review implementer’s program theory/logic model to understand program activities and their expected outputs and outcomes, including expected impacts on the market.</t>
  </si>
  <si>
    <t xml:space="preserve">Conduct interviews with participating retailers and manufacturers to collect data to inform our evaluation of program processes and gain information about the state of the lighting market. </t>
  </si>
  <si>
    <t>Gather information about lighting product availability and pricing to monitor changes in the lighting market that could impact program design.</t>
  </si>
  <si>
    <r>
      <t>2019 Evaluation Plan</t>
    </r>
    <r>
      <rPr>
        <sz val="14"/>
        <rFont val="Calibri"/>
        <family val="2"/>
        <scheme val="minor"/>
      </rPr>
      <t xml:space="preserve">:  
</t>
    </r>
  </si>
  <si>
    <r>
      <t>2019 Evaluation Plan:</t>
    </r>
    <r>
      <rPr>
        <sz val="14"/>
        <rFont val="Calibri"/>
        <family val="2"/>
        <scheme val="minor"/>
      </rPr>
      <t xml:space="preserve">  </t>
    </r>
  </si>
  <si>
    <t>Number Retailer Companies: 466 (does not include Amazon and other online retailers)</t>
  </si>
  <si>
    <t>Number of Individual Stores: 812</t>
  </si>
  <si>
    <t>Number of Individual Stores: 273</t>
  </si>
  <si>
    <t xml:space="preserve">Number Retailer Companies: 14   </t>
  </si>
  <si>
    <t>Prior Custom measures are now in Standard program which increased the participation in the Standard program</t>
  </si>
  <si>
    <t>Energy Efficient Kits + Codelivery Kits</t>
  </si>
  <si>
    <t>Single Family Income Eligible + Grants + Codelivery SFIE</t>
  </si>
  <si>
    <t>Multifamily Income Eligible + Codelivery MFIE</t>
  </si>
  <si>
    <t>Pay As You Save (PAYS)</t>
  </si>
  <si>
    <t>N/G        (as filed)</t>
  </si>
  <si>
    <t>Single Family Income Eligible + Grants</t>
  </si>
  <si>
    <r>
      <t>2020 Evaluation Plan</t>
    </r>
    <r>
      <rPr>
        <sz val="14"/>
        <rFont val="Calibri"/>
        <family val="2"/>
        <scheme val="minor"/>
      </rPr>
      <t xml:space="preserve">:  
</t>
    </r>
  </si>
  <si>
    <t>Complete</t>
  </si>
  <si>
    <t>Costs shift approved by regulatory stakeholders; cost moved forward into 2020-21 program years from 2023-24 to support increased participation</t>
  </si>
  <si>
    <t>Decreased in-home installations for customer and contractor safety during pandemic</t>
  </si>
  <si>
    <t>Lower spend due to lower participation than planned.</t>
  </si>
  <si>
    <t xml:space="preserve">Pick-up procedures modified for customer and contractor safety during pandemic; Vendor contract terminated mid-year </t>
  </si>
  <si>
    <t>Reduced adoption of program due to pandemic challenges; Costs also reduced due to co-delivery program with Ameren Natural Gas and Spire</t>
  </si>
  <si>
    <t>Programs' Costs Budgets ($) MEEIA Plan</t>
  </si>
  <si>
    <t>Prior Custom measures are now in the Standard program which reduced participation in the Custom Program</t>
  </si>
  <si>
    <t>Number of Individual Stores: 270</t>
  </si>
  <si>
    <t>Number Retailer Companies: 14</t>
  </si>
  <si>
    <t>Number of manufacturers: 12</t>
  </si>
  <si>
    <t>In-store demonstration events:  0</t>
  </si>
  <si>
    <t>Retail personnel trainings (# personnel): 813</t>
  </si>
  <si>
    <t>Energy Star Room Air Conditioners: 0</t>
  </si>
  <si>
    <t>Energy Star Room Air Purifiers: 0</t>
  </si>
  <si>
    <t>Heat Pump Water Heaters: 200</t>
  </si>
  <si>
    <t>Pool Pumps: 700</t>
  </si>
  <si>
    <t>Thermostats: 17,103</t>
  </si>
  <si>
    <t>Number of Individual Stores: 145</t>
  </si>
  <si>
    <t>Number Retailer Companies: 68 (does not include Amazon and other online retailers)</t>
  </si>
  <si>
    <t>Number of program partners: 494</t>
  </si>
  <si>
    <t>Number of HVAC installations: 14,338 Systems, 4,170 Thermostats, 1,819 ECMs</t>
  </si>
  <si>
    <t>High-contact program; Program outreach limited during pandemic</t>
  </si>
  <si>
    <t>Lower spending caused by long lead projects not completed during Program Year 2</t>
  </si>
  <si>
    <t>Higher spending caused by completion of some long lead projects from Program Year 1</t>
  </si>
  <si>
    <t xml:space="preserve">Number of lamp types: 9 A-line (3 Way, 40W equivalent, 60W equivalent, 75W equivalent, 100W equivalent), Globes, Candelabra, Reflectors - BR (20/30/40), Reflectors - PAR (16/20/30/38)
</t>
  </si>
  <si>
    <t xml:space="preserve">2020 Evaluation Plan:  
</t>
  </si>
  <si>
    <t>Demand Side Programs Annual Report per 20 CSR 4240-020.093(9)</t>
  </si>
  <si>
    <t xml:space="preserve"> ∞ </t>
  </si>
  <si>
    <t xml:space="preserve">Conduct interviews with participating retailers and manufacturers to collect data to inform our evaluation of program processes and gain information about the state of the lighting market.  </t>
  </si>
  <si>
    <t xml:space="preserve">Online surveys with 189 customers that purchased lighting through Ameren Missouri’s Online Store to inform gross savings  (e.g., in-service rate), NTG (FR and PSO), and yield process-related insights. </t>
  </si>
  <si>
    <t>Conduct interviews with customers purchasing lighting products at 11 participating retail stores to estimate program FR, PSO, and NPSO, leakage, and residential versus commercial usage of program lighting, and yield process-related insights.</t>
  </si>
  <si>
    <t xml:space="preserve">Business Demand Response </t>
  </si>
  <si>
    <t>Review implementer’s program theory/logic model to understand program activities and their expected outputs and outcomes, including expected impacts on the market. Reviewed implementer’s tracking system to ensure that data required for the evaluation was being collected and reported appropriately.</t>
  </si>
  <si>
    <t>Conducted three waves of online surveys with program participants to collect data to inform NTG (free ridership and participant spillover) and yield process-related insights. Conducted an online survey with trade allies to inform NTG (trade ally spillover) and yield process-related insights.</t>
  </si>
  <si>
    <t xml:space="preserve">The Standard and Custom net impact analysis will include consideration of free ridership (FR), participant spillover (PSO), and market partner spillover (MPSO). FR and PSO are based on the PY2020 participant survey, while MPSO is based on the PY2019 evaluation results. </t>
  </si>
  <si>
    <t>Portfolio Start Date: 3/01/2019</t>
  </si>
  <si>
    <t>Per Section 15 ("Waivers")  of the 10/25/18 Stipulation &amp; Agreement in File No. EO-2018-0211:</t>
  </si>
  <si>
    <t xml:space="preserve">Rule 4 CSR 240-20.094(4)(I)3  states, in relevant part, that the Commission can approve demand-side programs or program plans that it finds have met the filing and submission requirements of the MEEIA rules and "[a]re included in the electric utility’s preferred plan or have been analyzed through the integration process required by 4 CSR 240-22.060 to determine the impact of the demand-side program and program plans on the net present value of revenue requirements of the electric utility." While the 2017 IRP preferred resource plan does include analyses of demand-side resource options, those analyses were based on the best information available at that time. </t>
  </si>
  <si>
    <t>Cumulative Program Totals</t>
  </si>
  <si>
    <t>x</t>
  </si>
  <si>
    <t>(A) The financial information contained within this report is confidential and may contain immaterial revisions from other company financial statements.</t>
  </si>
  <si>
    <t>(C) Savings represents incremental gains in each quarter.  Home Energy Report, Residential Demand Response, and Business Demand Response savings have a cumulative effect in MW savings in subequent plan years; only the increment over the previous years is reflected in program year totals above.  See Cumulative Total for complete results.</t>
  </si>
  <si>
    <t>(D) Home Energy Report report savings reflects customers who received a paper report in the final batch of paper reports, to quantify the most recent number of paper reports mailed, consistent with the Rider EEIC tariff.</t>
  </si>
  <si>
    <r>
      <t>Total (MW)</t>
    </r>
    <r>
      <rPr>
        <b/>
        <i/>
        <sz val="14"/>
        <color rgb="FFFF0000"/>
        <rFont val="Calibri"/>
        <family val="2"/>
        <scheme val="minor"/>
      </rPr>
      <t xml:space="preserve"> (A,B,E)</t>
    </r>
  </si>
  <si>
    <r>
      <t>Business Demand Response</t>
    </r>
    <r>
      <rPr>
        <i/>
        <sz val="14"/>
        <color rgb="FFFF0000"/>
        <rFont val="Calibri"/>
        <family val="2"/>
        <scheme val="minor"/>
      </rPr>
      <t xml:space="preserve"> </t>
    </r>
    <r>
      <rPr>
        <b/>
        <i/>
        <sz val="14"/>
        <color rgb="FFFF0000"/>
        <rFont val="Calibri"/>
        <family val="2"/>
        <scheme val="minor"/>
      </rPr>
      <t>(C</t>
    </r>
    <r>
      <rPr>
        <i/>
        <sz val="14"/>
        <color rgb="FFFF0000"/>
        <rFont val="Calibri"/>
        <family val="2"/>
        <scheme val="minor"/>
      </rPr>
      <t>: tracked incrementally</t>
    </r>
    <r>
      <rPr>
        <b/>
        <i/>
        <sz val="14"/>
        <color rgb="FFFF0000"/>
        <rFont val="Calibri"/>
        <family val="2"/>
        <scheme val="minor"/>
      </rPr>
      <t>)</t>
    </r>
  </si>
  <si>
    <r>
      <t>Home Energy Report</t>
    </r>
    <r>
      <rPr>
        <b/>
        <i/>
        <sz val="14"/>
        <color rgb="FFFF0000"/>
        <rFont val="Calibri"/>
        <family val="2"/>
        <scheme val="minor"/>
      </rPr>
      <t xml:space="preserve"> (C</t>
    </r>
    <r>
      <rPr>
        <i/>
        <sz val="14"/>
        <color rgb="FFFF0000"/>
        <rFont val="Calibri"/>
        <family val="2"/>
        <scheme val="minor"/>
      </rPr>
      <t>: tracked incrementally,</t>
    </r>
    <r>
      <rPr>
        <b/>
        <i/>
        <sz val="14"/>
        <color rgb="FFFF0000"/>
        <rFont val="Calibri"/>
        <family val="2"/>
        <scheme val="minor"/>
      </rPr>
      <t xml:space="preserve"> D)</t>
    </r>
  </si>
  <si>
    <r>
      <t>Residential Demand Response</t>
    </r>
    <r>
      <rPr>
        <i/>
        <sz val="14"/>
        <rFont val="Calibri"/>
        <family val="2"/>
        <scheme val="minor"/>
      </rPr>
      <t xml:space="preserve"> </t>
    </r>
    <r>
      <rPr>
        <b/>
        <i/>
        <sz val="14"/>
        <color rgb="FFFF0000"/>
        <rFont val="Calibri"/>
        <family val="2"/>
        <scheme val="minor"/>
      </rPr>
      <t>(C</t>
    </r>
    <r>
      <rPr>
        <i/>
        <sz val="14"/>
        <color rgb="FFFF0000"/>
        <rFont val="Calibri"/>
        <family val="2"/>
        <scheme val="minor"/>
      </rPr>
      <t>: tracked incrementally</t>
    </r>
    <r>
      <rPr>
        <b/>
        <i/>
        <sz val="14"/>
        <color rgb="FFFF0000"/>
        <rFont val="Calibri"/>
        <family val="2"/>
        <scheme val="minor"/>
      </rPr>
      <t>)</t>
    </r>
  </si>
  <si>
    <t>(B) The MWh above have the same Net to Gross values applied as that shown in the stipulated agreement.  EM&amp;V results are not included in this report.</t>
  </si>
  <si>
    <t>(C) Savings represents incremental gains in each quarter.  Home Energy Report and Business Demand Response savings have a cumulative effect in MWh savings in subequent plan years.</t>
  </si>
  <si>
    <r>
      <t xml:space="preserve">Total (MWh) </t>
    </r>
    <r>
      <rPr>
        <b/>
        <i/>
        <sz val="14"/>
        <color rgb="FFFF0000"/>
        <rFont val="Calibri"/>
        <family val="2"/>
        <scheme val="minor"/>
      </rPr>
      <t>(A,B,E)</t>
    </r>
  </si>
  <si>
    <r>
      <t xml:space="preserve">Home Energy Report </t>
    </r>
    <r>
      <rPr>
        <b/>
        <i/>
        <sz val="14"/>
        <color rgb="FFFF0000"/>
        <rFont val="Calibri"/>
        <family val="2"/>
        <scheme val="minor"/>
      </rPr>
      <t xml:space="preserve">(C: </t>
    </r>
    <r>
      <rPr>
        <i/>
        <sz val="14"/>
        <color rgb="FFFF0000"/>
        <rFont val="Calibri"/>
        <family val="2"/>
        <scheme val="minor"/>
      </rPr>
      <t xml:space="preserve">tracked incrementally, </t>
    </r>
    <r>
      <rPr>
        <b/>
        <i/>
        <sz val="14"/>
        <color rgb="FFFF0000"/>
        <rFont val="Calibri"/>
        <family val="2"/>
        <scheme val="minor"/>
      </rPr>
      <t>D)</t>
    </r>
  </si>
  <si>
    <r>
      <t>Business Demand Response</t>
    </r>
    <r>
      <rPr>
        <b/>
        <i/>
        <sz val="14"/>
        <rFont val="Calibri"/>
        <family val="2"/>
        <scheme val="minor"/>
      </rPr>
      <t xml:space="preserve"> </t>
    </r>
    <r>
      <rPr>
        <b/>
        <i/>
        <sz val="14"/>
        <color rgb="FFFF0000"/>
        <rFont val="Calibri"/>
        <family val="2"/>
        <scheme val="minor"/>
      </rPr>
      <t>(C:</t>
    </r>
    <r>
      <rPr>
        <i/>
        <sz val="14"/>
        <color rgb="FFFF0000"/>
        <rFont val="Calibri"/>
        <family val="2"/>
        <scheme val="minor"/>
      </rPr>
      <t xml:space="preserve"> tracked incrementally</t>
    </r>
    <r>
      <rPr>
        <b/>
        <i/>
        <sz val="14"/>
        <color rgb="FFFF0000"/>
        <rFont val="Calibri"/>
        <family val="2"/>
        <scheme val="minor"/>
      </rPr>
      <t>)</t>
    </r>
  </si>
  <si>
    <t>* Interest correction not included here</t>
  </si>
  <si>
    <t>PAYS Digital Labor Corrections, booked to Over/Under 11/1/21 *</t>
  </si>
  <si>
    <r>
      <t xml:space="preserve">Set-up costs prior to Program Year 1 (PY1) </t>
    </r>
    <r>
      <rPr>
        <b/>
        <i/>
        <sz val="13"/>
        <color rgb="FFFF0000"/>
        <rFont val="Calibri"/>
        <family val="2"/>
        <scheme val="minor"/>
      </rPr>
      <t>(C)</t>
    </r>
  </si>
  <si>
    <t>(D) Correction made to remove cost of Purchasing Rate transactions (5/1/18-2/28/21) totalling -$21,490.44.  Not attributed to a program code and not removed from program level detail above; correction made to Over/Under accounting file as determined in Prudence Review EO-2021-0157 (for 5/1/18-9/30/20).</t>
  </si>
  <si>
    <r>
      <t xml:space="preserve">Purchasing Rate Correction, booked to Over/Under 3/1/21 * </t>
    </r>
    <r>
      <rPr>
        <b/>
        <i/>
        <sz val="13"/>
        <color rgb="FFFF0000"/>
        <rFont val="Calibri"/>
        <family val="2"/>
        <scheme val="minor"/>
      </rPr>
      <t>(D)</t>
    </r>
  </si>
  <si>
    <r>
      <t>PY4 set-up costs excluded from PY3 above ($40,000 Multifamily Income Eligible + $26,213.33 Business general)</t>
    </r>
    <r>
      <rPr>
        <b/>
        <i/>
        <sz val="13"/>
        <color rgb="FFFF0000"/>
        <rFont val="Calibri"/>
        <family val="2"/>
        <scheme val="minor"/>
      </rPr>
      <t xml:space="preserve"> (E)</t>
    </r>
  </si>
  <si>
    <t>(G) Multifamily Income Eligible Filed Costs based on MEEIA 19-21 Appendix A; this does not reflect budget shifts into plan years 2019-2021 from later years ($3,360,000 shifted to 2019-21 from 2023-24; $750,000 shifted to 2021 from 2024)</t>
  </si>
  <si>
    <r>
      <t>Multifamily Income Eligible + Codelivery MFIE</t>
    </r>
    <r>
      <rPr>
        <b/>
        <i/>
        <sz val="14"/>
        <color rgb="FFFF0000"/>
        <rFont val="Calibri"/>
        <family val="2"/>
        <scheme val="minor"/>
      </rPr>
      <t xml:space="preserve"> (G)</t>
    </r>
  </si>
  <si>
    <t>PY3 PAYS Interest to nonparticipants (not reflected in program cost totals above)</t>
  </si>
  <si>
    <t>(E) Set-up costs for PY4 (2022) paid in PY3 (2021), totalling $66,213.33; PY3 costs reduced to remove PY4 set-up costs.</t>
  </si>
  <si>
    <t>(C) Additional set up costs were incurred in 2018 and totaling $472,906.70 (excluded in program level detail); set up costs incurred in January-February 2019 totaling $428,007.56 (included in program level detail).</t>
  </si>
  <si>
    <t>(B) General Business and Residental Expenses are allocated proportionally by program.</t>
  </si>
  <si>
    <t>Adjusted Total (Costs)</t>
  </si>
  <si>
    <t>Period:  3/01/2019 - 12/31/2021</t>
  </si>
  <si>
    <t>Report Date: 3/31/2022</t>
  </si>
  <si>
    <r>
      <t xml:space="preserve">Total (Costs) </t>
    </r>
    <r>
      <rPr>
        <b/>
        <i/>
        <sz val="14"/>
        <color rgb="FFFF0000"/>
        <rFont val="Calibri"/>
        <family val="2"/>
        <scheme val="minor"/>
      </rPr>
      <t>(A,B,H,I)</t>
    </r>
  </si>
  <si>
    <t>Program Year 3</t>
  </si>
  <si>
    <t xml:space="preserve">Annual Report:                                                                                          Opt-Out Customers                                                               </t>
  </si>
  <si>
    <t>As of: 12/31/2021</t>
  </si>
  <si>
    <t>Pay As You Save</t>
  </si>
  <si>
    <t>Program Year 4 (20% Variance)</t>
  </si>
  <si>
    <t>Costs shifts approved by regulatory stakeholders; cost moved forward into 2021 program years from 2023-24 to support increased participation</t>
  </si>
  <si>
    <t>Program adoption is lower than anticipated</t>
  </si>
  <si>
    <t>(A)  Throughput Disincentive is initially calculated at a 85% net to gross as approved by the Commission in Case No. EO-2018-0211.</t>
  </si>
  <si>
    <t>(B) Additional set up costs were incurred in 2018 and totaling $472,906.70 (excluded in program year total); set up costs incurred in January-February 2019 totaling $428,007.56 (included in PY1 total).</t>
  </si>
  <si>
    <r>
      <t xml:space="preserve">Actual Programs' Costs </t>
    </r>
    <r>
      <rPr>
        <b/>
        <i/>
        <sz val="14"/>
        <color rgb="FFFF0000"/>
        <rFont val="Calibri"/>
        <family val="2"/>
        <scheme val="minor"/>
      </rPr>
      <t>(B)</t>
    </r>
  </si>
  <si>
    <r>
      <t xml:space="preserve">Actual Throughput Disincentive </t>
    </r>
    <r>
      <rPr>
        <b/>
        <i/>
        <sz val="14"/>
        <color rgb="FFFF0000"/>
        <rFont val="Calibri"/>
        <family val="2"/>
        <scheme val="minor"/>
      </rPr>
      <t>(A)</t>
    </r>
  </si>
  <si>
    <t>Reduced participation due to pandemic limiting entry to homes</t>
  </si>
  <si>
    <t>Number of Individual Stores: 261</t>
  </si>
  <si>
    <t>Number of manufacturers: 10</t>
  </si>
  <si>
    <t xml:space="preserve">Number of lamp types: 5 A-line (3 Way, 40W equivalent, 60W equivalent, 75W equivalent, 100W equivalent), Globes, Candelabra, Reflectors - BR (20/30/40), Reflectors - PAR (16/20/30/38)
</t>
  </si>
  <si>
    <t>In-store demonstration events:  0 (due to pandemic)</t>
  </si>
  <si>
    <t>Retail personnel trainings (# personnel): 0 (due to pandemic)</t>
  </si>
  <si>
    <t>Pool Pumps: 560</t>
  </si>
  <si>
    <t>Thermostats: 501 Brick and Mortor; 18,811 Online</t>
  </si>
  <si>
    <t>Number of Individual Stores: 43</t>
  </si>
  <si>
    <t>Number Retailer Companies: 3 (does not include Amazon and other online retailers)</t>
  </si>
  <si>
    <t>Heat Pump Water Heaters: 176</t>
  </si>
  <si>
    <t>Number of program partners: 23 distributors; 375 contractors who submitted applications</t>
  </si>
  <si>
    <t>Number of HVAC installations: 18,070 Systems; 5,607 Thermostats; 0 ECMs</t>
  </si>
  <si>
    <t>(B) Variance explanations provided when costs vary by at least 20% of filed costs by program.  Overall portfolio costs expected to stay within 5% of filed costs per Paragraph 6 of approved Stipulation and Agreement in File No. EO-2018-0211.</t>
  </si>
  <si>
    <t>Program spend reduced to offset higher spend in year 1</t>
  </si>
  <si>
    <t>Higher spending caused by uptake in indoor agriculture projects</t>
  </si>
  <si>
    <t>Lower participation than anticipated</t>
  </si>
  <si>
    <t>Lower incentives required to reach program goals</t>
  </si>
  <si>
    <t xml:space="preserve">Complete </t>
  </si>
  <si>
    <t>(A) The financial information contained within this report is confidential and may contain immaterial revisions from other company financial statements.  Costs represent year-end General Ledger data as of 12/31/21.</t>
  </si>
  <si>
    <r>
      <t>Yearly Total Program (Gross Benefits)</t>
    </r>
    <r>
      <rPr>
        <b/>
        <i/>
        <sz val="14"/>
        <color rgb="FFFF0000"/>
        <rFont val="Calibri"/>
        <family val="2"/>
        <scheme val="minor"/>
      </rPr>
      <t xml:space="preserve"> (A)</t>
    </r>
  </si>
  <si>
    <t>(B) The Cost Effectiveness Results include the Net Present value of costs for the life of the Demand Response measures.</t>
  </si>
  <si>
    <t xml:space="preserve">(B) Pay As You Save (PAYS) was not part of the original MEEIA 19-2021 filing   </t>
  </si>
  <si>
    <t xml:space="preserve">         -  </t>
  </si>
  <si>
    <t xml:space="preserve">This report includes cost and savings data through 12/31/2021 only </t>
  </si>
  <si>
    <t>(F) HVAC Extension budget added in PY3 (2021) to prevent potential program shutdown if original budget was exhausted.  Actual cost of HVAC Extension totalled with original HVAC program.  Filed costs based on MEEIA 19-21 Appendix A; no costs associated with HVAC Extension in filing therefore budget not reflected above.</t>
  </si>
  <si>
    <t>(H) Do It Yourself Kits program initiated in PY3 (2021).  Costs not included above; costs not attributed to MEEIA funding though kWh savings does count toward Throughput Disincentive.</t>
  </si>
  <si>
    <t>(D) Home Energy Report report savings reflects customers who received a paper report in the final batch of paper reports, to quantify the most recent number of paper reports mailed, consistent with the Rider EEIC tariff.  PY3 (2021) Home Energy Report savings reflects year-end data, whereas Throughput Disincentive (TD) calculation based on savings only through 4/30/21 as per EO-2021-0240, to end Home Energy Report TD.</t>
  </si>
  <si>
    <t>(E) Do It Yourself Kits program initiated in Q2 PY3 (2021).  MWh not included above; not attributed to MEEIA except MWh savings does count toward Throughput Disincentive.</t>
  </si>
  <si>
    <t>(F) HVAC Extension budget added in PY3 (2021) to prevent potential program shutdown if original budget was exhausted.  Actual savings for HVAC Extension totalled with original HVAC program.  Filed savings based on MEEIA 19-21 Appendix A; no savings associated with HVAC Extension in filing.</t>
  </si>
  <si>
    <r>
      <t>HVAC + HVAC Extension</t>
    </r>
    <r>
      <rPr>
        <b/>
        <i/>
        <sz val="14"/>
        <color rgb="FFFF0000"/>
        <rFont val="Calibri"/>
        <family val="2"/>
        <scheme val="minor"/>
      </rPr>
      <t xml:space="preserve"> (F)</t>
    </r>
  </si>
  <si>
    <r>
      <t xml:space="preserve">HVAC + HVAC Extension </t>
    </r>
    <r>
      <rPr>
        <b/>
        <i/>
        <sz val="14"/>
        <color rgb="FFFF0000"/>
        <rFont val="Calibri"/>
        <family val="2"/>
        <scheme val="minor"/>
      </rPr>
      <t>(F)</t>
    </r>
  </si>
  <si>
    <t>(B) The MW above have the same Net to Gross values applied as that shown in the stipulated agreement.  EM&amp;V results are not included in this report.  Assumes NTG for Demand savings is the same as Energy savings PY1-2 (2019-2020).</t>
  </si>
  <si>
    <r>
      <t xml:space="preserve">Pay As You Save (PAYS) </t>
    </r>
    <r>
      <rPr>
        <b/>
        <i/>
        <sz val="14"/>
        <color rgb="FFFF0000"/>
        <rFont val="Calibri"/>
        <family val="2"/>
        <scheme val="minor"/>
      </rPr>
      <t>(B)</t>
    </r>
  </si>
  <si>
    <t>(A) The Net Benefits exclude the Net Present value of costs for the life of the Demand Response measures (updated PY1 &amp; PY2 values) .</t>
  </si>
  <si>
    <r>
      <t xml:space="preserve">Yearly  Total Program (Net Benefits) </t>
    </r>
    <r>
      <rPr>
        <b/>
        <i/>
        <sz val="14"/>
        <color rgb="FFFF0000"/>
        <rFont val="Calibri"/>
        <family val="2"/>
        <scheme val="minor"/>
      </rPr>
      <t>(A)</t>
    </r>
  </si>
  <si>
    <t>(A) PY1-2 (2019-2020) calculations based on savings values submitted in previous Annual PSC report</t>
  </si>
  <si>
    <t>(C) PY1-2 (2019-2020) calculations based on savings values submitted in previous Annual PSC report</t>
  </si>
  <si>
    <t>(D) Home Energy Report results are based deemed inputs from prior program year(s).  Evaluated results may reflect different assumptions.</t>
  </si>
  <si>
    <r>
      <t>2021 Evaluation Plan</t>
    </r>
    <r>
      <rPr>
        <sz val="14"/>
        <rFont val="Calibri"/>
        <family val="2"/>
        <scheme val="minor"/>
      </rPr>
      <t xml:space="preserve">:  
</t>
    </r>
  </si>
  <si>
    <t>The evaluation team will explore process-related topics specific to the launch of the program’s midstream offering in PY2020 through interviews with participating distributors. The key objectives of the process evaluation include:
- Characterize program participation with respect to the number and characteristics of participants and installed measures;
- Characterize contractor and distributor participation with respect to the number of participating contractors and distributors, and number of customers served by each;
- Assess distributor experience with the midstream program, as well as opportunities for improvement</t>
  </si>
  <si>
    <t>Given the impact evaluation focus for PY2021, process-related activities for the PY2021 REP Program consist of program staff and implementer interviews to determine if there have been any recent changes made to the program’s design and implementation, and a review of any new program materials.</t>
  </si>
  <si>
    <t xml:space="preserve">2021 Evaluation Plan: 
</t>
  </si>
  <si>
    <t xml:space="preserve"> Given the impact evaluation focus for PY2021, process-related activities for the PY2021 Business evaluations consist of program staff and implementer interviews to determine if there have been any recent changes made to the program’s design and implementation, and a review of any new program materials.</t>
  </si>
  <si>
    <t xml:space="preserve">Given the impact evaluation focus for PY2021, process-related activities for the PY2021 Residential Lighting Program consist of program staff and implementer interviews to determine if there have been any recent changes made to the program’s design and implementation
</t>
  </si>
  <si>
    <t xml:space="preserve">Review implementer’s program theory/logic model to understand program activities and their expected outputs and outcomes, including expected impacts on the market.
</t>
  </si>
  <si>
    <r>
      <t>EM&amp;V Report will be filed in EFIS (EO-2018-0211)</t>
    </r>
    <r>
      <rPr>
        <b/>
        <i/>
        <sz val="14"/>
        <color rgb="FFFF0000"/>
        <rFont val="Calibri"/>
        <family val="2"/>
        <scheme val="minor"/>
      </rPr>
      <t xml:space="preserve"> (A)</t>
    </r>
  </si>
  <si>
    <r>
      <t xml:space="preserve">Portfolio (includes BTL costs) </t>
    </r>
    <r>
      <rPr>
        <b/>
        <i/>
        <sz val="11"/>
        <color rgb="FFFF0000"/>
        <rFont val="Calibri"/>
        <family val="2"/>
        <scheme val="minor"/>
      </rPr>
      <t>(A,B,C,D)</t>
    </r>
  </si>
  <si>
    <t>Exhibit 1 PUBLIC   20 CSR 4240-2.135(2)(A)(1)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</si>
</sst>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409]mmmm\ d\,\ yyyy;@"/>
    <numFmt numFmtId="166" formatCode="_(&quot;$&quot;* #,##0.00_);_(&quot;$&quot;* \(#,##0.00\);_(&quot;$&quot;* &quot;-&quot;_);_(@_)"/>
    <numFmt numFmtId="167" formatCode="_(* #,##0.00_);_(* \(#,##0.00\);_(* &quot;-&quot;_);_(@_)"/>
    <numFmt numFmtId="168" formatCode="_(* #,##0_);_(* \(#,##0\);_(* &quot;-&quot;??_);_(@_)"/>
  </numFmts>
  <fonts count="122" x14ac:knownFonts="1">
    <font>
      <sz val="11"/>
      <color theme="1"/>
      <name val="Calibri"/>
      <family val="2"/>
      <scheme val="minor"/>
    </font>
    <font>
      <b/>
      <sz val="11"/>
      <color theme="1"/>
      <name val="Calibri"/>
      <family val="2"/>
      <scheme val="minor"/>
    </font>
    <font>
      <b/>
      <sz val="10"/>
      <color theme="1"/>
      <name val="Calibri"/>
      <family val="2"/>
      <scheme val="minor"/>
    </font>
    <font>
      <b/>
      <sz val="24"/>
      <color theme="1"/>
      <name val="Calibri"/>
      <family val="2"/>
      <scheme val="minor"/>
    </font>
    <font>
      <sz val="24"/>
      <color theme="1"/>
      <name val="Calibri"/>
      <family val="2"/>
      <scheme val="minor"/>
    </font>
    <font>
      <b/>
      <sz val="12"/>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b/>
      <sz val="14"/>
      <name val="Calibri"/>
      <family val="2"/>
      <scheme val="minor"/>
    </font>
    <font>
      <sz val="14"/>
      <name val="Calibri"/>
      <family val="2"/>
      <scheme val="minor"/>
    </font>
    <font>
      <sz val="11"/>
      <color theme="1"/>
      <name val="Calibri"/>
      <family val="2"/>
      <scheme val="minor"/>
    </font>
    <font>
      <sz val="11"/>
      <color rgb="FFFF0000"/>
      <name val="Calibri"/>
      <family val="2"/>
      <scheme val="minor"/>
    </font>
    <font>
      <b/>
      <sz val="22"/>
      <color theme="1"/>
      <name val="Calibri"/>
      <family val="2"/>
      <scheme val="minor"/>
    </font>
    <font>
      <sz val="22"/>
      <color theme="1"/>
      <name val="Calibri"/>
      <family val="2"/>
      <scheme val="minor"/>
    </font>
    <font>
      <b/>
      <sz val="20"/>
      <color theme="1"/>
      <name val="Calibri"/>
      <family val="2"/>
      <scheme val="minor"/>
    </font>
    <font>
      <sz val="20"/>
      <color theme="1"/>
      <name val="Calibri"/>
      <family val="2"/>
      <scheme val="minor"/>
    </font>
    <font>
      <b/>
      <sz val="11"/>
      <color rgb="FFFF0000"/>
      <name val="Calibri"/>
      <family val="2"/>
      <scheme val="minor"/>
    </font>
    <font>
      <sz val="14"/>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0"/>
      <color indexed="0"/>
      <name val="Arial"/>
      <family val="2"/>
    </font>
    <font>
      <sz val="10"/>
      <name val="Arial"/>
      <family val="2"/>
    </font>
    <font>
      <u/>
      <sz val="6"/>
      <color indexed="12"/>
      <name val="Arial"/>
      <family val="2"/>
    </font>
    <font>
      <u/>
      <sz val="8.5"/>
      <color indexed="12"/>
      <name val="Arial"/>
      <family val="2"/>
    </font>
    <font>
      <sz val="10"/>
      <name val="MS Sans Serif"/>
      <family val="2"/>
    </font>
    <font>
      <sz val="14"/>
      <color theme="0" tint="-0.14999847407452621"/>
      <name val="Calibri"/>
      <family val="2"/>
      <scheme val="minor"/>
    </font>
    <font>
      <b/>
      <sz val="16"/>
      <color theme="1"/>
      <name val="Calibri"/>
      <family val="2"/>
      <scheme val="minor"/>
    </font>
    <font>
      <b/>
      <sz val="18"/>
      <color theme="1"/>
      <name val="Calibri"/>
      <family val="2"/>
      <scheme val="minor"/>
    </font>
    <font>
      <b/>
      <sz val="14"/>
      <color theme="0" tint="-0.14999847407452621"/>
      <name val="Calibri"/>
      <family val="2"/>
      <scheme val="minor"/>
    </font>
    <font>
      <b/>
      <sz val="11"/>
      <color indexed="8"/>
      <name val="Calibri"/>
      <family val="2"/>
    </font>
    <font>
      <b/>
      <sz val="11"/>
      <color theme="3"/>
      <name val="Calibri"/>
      <family val="2"/>
    </font>
    <font>
      <sz val="10"/>
      <color theme="1"/>
      <name val="Calibri"/>
      <family val="2"/>
    </font>
    <font>
      <sz val="11"/>
      <color indexed="9"/>
      <name val="Calibri"/>
      <family val="2"/>
    </font>
    <font>
      <sz val="10"/>
      <color theme="0"/>
      <name val="Calibri"/>
      <family val="2"/>
    </font>
    <font>
      <sz val="11"/>
      <color indexed="20"/>
      <name val="Calibri"/>
      <family val="2"/>
    </font>
    <font>
      <sz val="10"/>
      <color rgb="FF9C0006"/>
      <name val="Calibri"/>
      <family val="2"/>
    </font>
    <font>
      <b/>
      <sz val="11"/>
      <color indexed="52"/>
      <name val="Calibri"/>
      <family val="2"/>
    </font>
    <font>
      <b/>
      <sz val="10"/>
      <color rgb="FFFA7D00"/>
      <name val="Calibri"/>
      <family val="2"/>
    </font>
    <font>
      <b/>
      <sz val="11"/>
      <color indexed="9"/>
      <name val="Calibri"/>
      <family val="2"/>
    </font>
    <font>
      <b/>
      <sz val="10"/>
      <color theme="0"/>
      <name val="Calibri"/>
      <family val="2"/>
    </font>
    <font>
      <i/>
      <sz val="11"/>
      <color indexed="23"/>
      <name val="Calibri"/>
      <family val="2"/>
    </font>
    <font>
      <i/>
      <sz val="10"/>
      <color rgb="FF7F7F7F"/>
      <name val="Calibri"/>
      <family val="2"/>
    </font>
    <font>
      <sz val="11"/>
      <color indexed="17"/>
      <name val="Calibri"/>
      <family val="2"/>
    </font>
    <font>
      <sz val="10"/>
      <color rgb="FF006100"/>
      <name val="Calibri"/>
      <family val="2"/>
    </font>
    <font>
      <b/>
      <sz val="15"/>
      <color indexed="56"/>
      <name val="Calibri"/>
      <family val="2"/>
    </font>
    <font>
      <b/>
      <sz val="15"/>
      <color theme="3"/>
      <name val="Calibri"/>
      <family val="2"/>
    </font>
    <font>
      <b/>
      <sz val="13"/>
      <color indexed="56"/>
      <name val="Calibri"/>
      <family val="2"/>
    </font>
    <font>
      <b/>
      <sz val="13"/>
      <color theme="3"/>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theme="10"/>
      <name val="Arial"/>
      <family val="2"/>
    </font>
    <font>
      <sz val="11"/>
      <color indexed="62"/>
      <name val="Calibri"/>
      <family val="2"/>
    </font>
    <font>
      <sz val="10"/>
      <color rgb="FF3F3F76"/>
      <name val="Calibri"/>
      <family val="2"/>
    </font>
    <font>
      <sz val="11"/>
      <color indexed="52"/>
      <name val="Calibri"/>
      <family val="2"/>
    </font>
    <font>
      <sz val="10"/>
      <color rgb="FFFA7D00"/>
      <name val="Calibri"/>
      <family val="2"/>
    </font>
    <font>
      <sz val="11"/>
      <color indexed="60"/>
      <name val="Calibri"/>
      <family val="2"/>
    </font>
    <font>
      <sz val="10"/>
      <color rgb="FF9C6500"/>
      <name val="Calibri"/>
      <family val="2"/>
    </font>
    <font>
      <b/>
      <sz val="11"/>
      <color indexed="63"/>
      <name val="Calibri"/>
      <family val="2"/>
    </font>
    <font>
      <b/>
      <sz val="10"/>
      <color rgb="FF3F3F3F"/>
      <name val="Calibri"/>
      <family val="2"/>
    </font>
    <font>
      <b/>
      <sz val="18"/>
      <color indexed="56"/>
      <name val="Cambria"/>
      <family val="2"/>
    </font>
    <font>
      <b/>
      <sz val="10"/>
      <color theme="1"/>
      <name val="Calibri"/>
      <family val="2"/>
    </font>
    <font>
      <sz val="11"/>
      <color indexed="10"/>
      <name val="Calibri"/>
      <family val="2"/>
    </font>
    <font>
      <sz val="10"/>
      <color rgb="FFFF0000"/>
      <name val="Calibri"/>
      <family val="2"/>
    </font>
    <font>
      <sz val="10"/>
      <color rgb="FF000000"/>
      <name val="Times New Roman"/>
      <family val="1"/>
    </font>
    <font>
      <b/>
      <sz val="11"/>
      <name val="Calibri"/>
      <family val="2"/>
      <scheme val="minor"/>
    </font>
    <font>
      <sz val="16"/>
      <color theme="1"/>
      <name val="Calibri"/>
      <family val="2"/>
      <scheme val="minor"/>
    </font>
    <font>
      <b/>
      <sz val="12"/>
      <color rgb="FF000000"/>
      <name val="Calibri"/>
      <family val="2"/>
    </font>
    <font>
      <sz val="11"/>
      <color rgb="FF000000"/>
      <name val="Calibri"/>
      <family val="2"/>
    </font>
    <font>
      <sz val="11"/>
      <name val="Calibri"/>
      <family val="2"/>
    </font>
    <font>
      <sz val="18"/>
      <color theme="1"/>
      <name val="Calibri"/>
      <family val="2"/>
      <scheme val="minor"/>
    </font>
    <font>
      <b/>
      <sz val="14"/>
      <color rgb="FF000000"/>
      <name val="Calibri"/>
      <family val="2"/>
    </font>
    <font>
      <sz val="14"/>
      <color rgb="FF000000"/>
      <name val="Calibri"/>
      <family val="2"/>
    </font>
    <font>
      <b/>
      <sz val="15"/>
      <color theme="1"/>
      <name val="Calibri"/>
      <family val="2"/>
      <scheme val="minor"/>
    </font>
    <font>
      <sz val="15"/>
      <color theme="1"/>
      <name val="Calibri"/>
      <family val="2"/>
      <scheme val="minor"/>
    </font>
    <font>
      <b/>
      <sz val="16"/>
      <name val="Calibri"/>
      <family val="2"/>
      <scheme val="minor"/>
    </font>
    <font>
      <b/>
      <i/>
      <sz val="11"/>
      <color theme="1"/>
      <name val="Calibri"/>
      <family val="2"/>
      <scheme val="minor"/>
    </font>
    <font>
      <b/>
      <sz val="10"/>
      <name val="Calibri"/>
      <family val="2"/>
      <scheme val="minor"/>
    </font>
    <font>
      <sz val="11"/>
      <color rgb="FF00B050"/>
      <name val="Calibri"/>
      <family val="2"/>
      <scheme val="minor"/>
    </font>
    <font>
      <sz val="14"/>
      <name val="Calibri"/>
      <family val="2"/>
    </font>
    <font>
      <sz val="16"/>
      <color rgb="FFFF0000"/>
      <name val="Calibri"/>
      <family val="2"/>
      <scheme val="minor"/>
    </font>
    <font>
      <sz val="9"/>
      <color indexed="81"/>
      <name val="Tahoma"/>
      <family val="2"/>
    </font>
    <font>
      <b/>
      <sz val="9"/>
      <color indexed="81"/>
      <name val="Tahoma"/>
      <family val="2"/>
    </font>
    <font>
      <sz val="12"/>
      <color theme="1"/>
      <name val="Calibri"/>
      <family val="2"/>
      <scheme val="minor"/>
    </font>
    <font>
      <sz val="12"/>
      <color rgb="FFFF0000"/>
      <name val="Calibri"/>
      <family val="2"/>
      <scheme val="minor"/>
    </font>
    <font>
      <i/>
      <sz val="14"/>
      <color rgb="FFFF0000"/>
      <name val="Calibri"/>
      <family val="2"/>
      <scheme val="minor"/>
    </font>
    <font>
      <sz val="22"/>
      <name val="Calibri"/>
      <family val="2"/>
      <scheme val="minor"/>
    </font>
    <font>
      <b/>
      <sz val="18"/>
      <name val="Calibri"/>
      <family val="2"/>
      <scheme val="minor"/>
    </font>
    <font>
      <sz val="14"/>
      <color theme="0" tint="-0.499984740745262"/>
      <name val="Calibri"/>
      <family val="2"/>
      <scheme val="minor"/>
    </font>
    <font>
      <i/>
      <sz val="14"/>
      <name val="Calibri"/>
      <family val="2"/>
      <scheme val="minor"/>
    </font>
    <font>
      <i/>
      <sz val="12"/>
      <color theme="1"/>
      <name val="Calibri"/>
      <family val="2"/>
      <scheme val="minor"/>
    </font>
    <font>
      <i/>
      <sz val="11"/>
      <color theme="1"/>
      <name val="Calibri"/>
      <family val="2"/>
      <scheme val="minor"/>
    </font>
    <font>
      <b/>
      <i/>
      <sz val="11"/>
      <color indexed="8"/>
      <name val="Calibri"/>
      <family val="2"/>
      <scheme val="minor"/>
    </font>
    <font>
      <b/>
      <i/>
      <sz val="11"/>
      <name val="Calibri"/>
      <family val="2"/>
      <scheme val="minor"/>
    </font>
    <font>
      <b/>
      <i/>
      <sz val="12"/>
      <color theme="1"/>
      <name val="Calibri"/>
      <family val="2"/>
      <scheme val="minor"/>
    </font>
    <font>
      <i/>
      <sz val="11"/>
      <name val="Calibri"/>
      <family val="2"/>
      <scheme val="minor"/>
    </font>
    <font>
      <b/>
      <i/>
      <sz val="12"/>
      <color rgb="FFFF0000"/>
      <name val="Calibri"/>
      <family val="2"/>
      <scheme val="minor"/>
    </font>
    <font>
      <b/>
      <i/>
      <sz val="14"/>
      <color rgb="FFFF0000"/>
      <name val="Calibri"/>
      <family val="2"/>
      <scheme val="minor"/>
    </font>
    <font>
      <b/>
      <i/>
      <sz val="14"/>
      <name val="Calibri"/>
      <family val="2"/>
      <scheme val="minor"/>
    </font>
    <font>
      <b/>
      <i/>
      <sz val="10"/>
      <color theme="1"/>
      <name val="Calibri"/>
      <family val="2"/>
      <scheme val="minor"/>
    </font>
    <font>
      <sz val="13"/>
      <color theme="1"/>
      <name val="Calibri"/>
      <family val="2"/>
      <scheme val="minor"/>
    </font>
    <font>
      <b/>
      <i/>
      <sz val="13"/>
      <color rgb="FFFF0000"/>
      <name val="Calibri"/>
      <family val="2"/>
      <scheme val="minor"/>
    </font>
    <font>
      <b/>
      <sz val="13"/>
      <color theme="1"/>
      <name val="Calibri"/>
      <family val="2"/>
      <scheme val="minor"/>
    </font>
    <font>
      <u val="singleAccounting"/>
      <sz val="13"/>
      <color theme="1"/>
      <name val="Calibri"/>
      <family val="2"/>
      <scheme val="minor"/>
    </font>
    <font>
      <b/>
      <i/>
      <sz val="11"/>
      <color rgb="FFFF0000"/>
      <name val="Calibri"/>
      <family val="2"/>
      <scheme val="minor"/>
    </font>
    <font>
      <b/>
      <i/>
      <sz val="10"/>
      <color indexed="8"/>
      <name val="Calibri"/>
      <family val="2"/>
      <scheme val="minor"/>
    </font>
    <font>
      <b/>
      <i/>
      <sz val="10"/>
      <name val="Calibri"/>
      <family val="2"/>
      <scheme val="minor"/>
    </font>
    <font>
      <b/>
      <sz val="16"/>
      <color rgb="FFFF0000"/>
      <name val="Calibri"/>
      <family val="2"/>
      <scheme val="minor"/>
    </font>
  </fonts>
  <fills count="72">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6DCE4"/>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E1EACC"/>
        <bgColor indexed="64"/>
      </patternFill>
    </fill>
    <fill>
      <patternFill patternType="solid">
        <fgColor rgb="FFCFDDED"/>
        <bgColor indexed="64"/>
      </patternFill>
    </fill>
    <fill>
      <patternFill patternType="solid">
        <fgColor rgb="FFEDCAC9"/>
        <bgColor indexed="64"/>
      </patternFill>
    </fill>
    <fill>
      <patternFill patternType="solid">
        <fgColor rgb="FFFDDFC7"/>
        <bgColor indexed="64"/>
      </patternFill>
    </fill>
    <fill>
      <patternFill patternType="solid">
        <fgColor rgb="FFF1D4D3"/>
        <bgColor indexed="64"/>
      </patternFill>
    </fill>
  </fills>
  <borders count="100">
    <border>
      <left/>
      <right/>
      <top/>
      <bottom/>
      <diagonal/>
    </border>
    <border>
      <left style="thin">
        <color auto="1"/>
      </left>
      <right style="thin">
        <color auto="1"/>
      </right>
      <top/>
      <bottom style="thin">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auto="1"/>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right style="thin">
        <color auto="1"/>
      </right>
      <top style="thin">
        <color auto="1"/>
      </top>
      <bottom style="thin">
        <color auto="1"/>
      </bottom>
      <diagonal/>
    </border>
    <border>
      <left style="medium">
        <color indexed="64"/>
      </left>
      <right/>
      <top style="thin">
        <color theme="0"/>
      </top>
      <bottom style="thin">
        <color theme="0"/>
      </bottom>
      <diagonal/>
    </border>
    <border>
      <left style="medium">
        <color indexed="64"/>
      </left>
      <right/>
      <top style="thin">
        <color theme="0"/>
      </top>
      <bottom style="medium">
        <color indexed="64"/>
      </bottom>
      <diagonal/>
    </border>
    <border>
      <left/>
      <right style="medium">
        <color indexed="64"/>
      </right>
      <top style="thin">
        <color theme="0"/>
      </top>
      <bottom style="medium">
        <color indexed="64"/>
      </bottom>
      <diagonal/>
    </border>
    <border>
      <left/>
      <right style="medium">
        <color indexed="64"/>
      </right>
      <top style="thin">
        <color theme="0"/>
      </top>
      <bottom style="thin">
        <color theme="0"/>
      </bottom>
      <diagonal/>
    </border>
    <border>
      <left style="medium">
        <color indexed="64"/>
      </left>
      <right style="medium">
        <color theme="0"/>
      </right>
      <top style="medium">
        <color indexed="64"/>
      </top>
      <bottom style="thin">
        <color theme="0"/>
      </bottom>
      <diagonal/>
    </border>
    <border>
      <left style="medium">
        <color theme="0"/>
      </left>
      <right/>
      <top style="medium">
        <color indexed="64"/>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right/>
      <top style="thin">
        <color theme="0"/>
      </top>
      <bottom style="medium">
        <color auto="1"/>
      </bottom>
      <diagonal/>
    </border>
    <border>
      <left style="thin">
        <color theme="0"/>
      </left>
      <right style="medium">
        <color indexed="64"/>
      </right>
      <top style="medium">
        <color indexed="64"/>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medium">
        <color indexed="64"/>
      </top>
      <bottom/>
      <diagonal/>
    </border>
    <border>
      <left style="medium">
        <color indexed="64"/>
      </left>
      <right style="thin">
        <color theme="0"/>
      </right>
      <top style="thin">
        <color theme="0"/>
      </top>
      <bottom style="thin">
        <color theme="0"/>
      </bottom>
      <diagonal/>
    </border>
    <border>
      <left style="medium">
        <color indexed="64"/>
      </left>
      <right style="thin">
        <color theme="0"/>
      </right>
      <top/>
      <bottom/>
      <diagonal/>
    </border>
    <border>
      <left style="medium">
        <color indexed="64"/>
      </left>
      <right style="thin">
        <color theme="0"/>
      </right>
      <top style="thin">
        <color theme="0"/>
      </top>
      <bottom style="medium">
        <color indexed="64"/>
      </bottom>
      <diagonal/>
    </border>
    <border>
      <left style="thin">
        <color theme="0"/>
      </left>
      <right style="medium">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auto="1"/>
      </left>
      <right style="thin">
        <color auto="1"/>
      </right>
      <top style="thin">
        <color auto="1"/>
      </top>
      <bottom style="medium">
        <color indexed="64"/>
      </bottom>
      <diagonal/>
    </border>
    <border>
      <left style="medium">
        <color auto="1"/>
      </left>
      <right style="thin">
        <color auto="1"/>
      </right>
      <top style="thin">
        <color indexed="64"/>
      </top>
      <bottom style="thin">
        <color indexed="64"/>
      </bottom>
      <diagonal/>
    </border>
    <border>
      <left style="medium">
        <color auto="1"/>
      </left>
      <right style="thin">
        <color auto="1"/>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style="medium">
        <color auto="1"/>
      </left>
      <right/>
      <top style="thin">
        <color auto="1"/>
      </top>
      <bottom/>
      <diagonal/>
    </border>
    <border>
      <left style="medium">
        <color auto="1"/>
      </left>
      <right/>
      <top style="medium">
        <color indexed="64"/>
      </top>
      <bottom style="thin">
        <color indexed="64"/>
      </bottom>
      <diagonal/>
    </border>
    <border>
      <left style="thick">
        <color auto="1"/>
      </left>
      <right/>
      <top/>
      <bottom/>
      <diagonal/>
    </border>
    <border>
      <left style="thin">
        <color theme="0"/>
      </left>
      <right style="medium">
        <color indexed="64"/>
      </right>
      <top style="thin">
        <color theme="0"/>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diagonal/>
    </border>
    <border>
      <left style="medium">
        <color auto="1"/>
      </left>
      <right/>
      <top style="thin">
        <color auto="1"/>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auto="1"/>
      </bottom>
      <diagonal/>
    </border>
    <border>
      <left/>
      <right style="medium">
        <color auto="1"/>
      </right>
      <top style="medium">
        <color indexed="64"/>
      </top>
      <bottom style="thin">
        <color auto="1"/>
      </bottom>
      <diagonal/>
    </border>
    <border>
      <left style="medium">
        <color auto="1"/>
      </left>
      <right style="medium">
        <color auto="1"/>
      </right>
      <top style="thin">
        <color auto="1"/>
      </top>
      <bottom/>
      <diagonal/>
    </border>
    <border>
      <left style="thin">
        <color auto="1"/>
      </left>
      <right style="thin">
        <color auto="1"/>
      </right>
      <top style="thin">
        <color auto="1"/>
      </top>
      <bottom style="thin">
        <color auto="1"/>
      </bottom>
      <diagonal/>
    </border>
  </borders>
  <cellStyleXfs count="20885">
    <xf numFmtId="0" fontId="0" fillId="0" borderId="0"/>
    <xf numFmtId="9" fontId="11" fillId="0" borderId="0" applyFont="0" applyFill="0" applyBorder="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0" applyNumberFormat="0" applyBorder="0" applyAlignment="0" applyProtection="0"/>
    <xf numFmtId="0" fontId="26" fillId="9" borderId="13" applyNumberFormat="0" applyAlignment="0" applyProtection="0"/>
    <xf numFmtId="0" fontId="27" fillId="10" borderId="14" applyNumberFormat="0" applyAlignment="0" applyProtection="0"/>
    <xf numFmtId="0" fontId="28" fillId="10" borderId="13" applyNumberFormat="0" applyAlignment="0" applyProtection="0"/>
    <xf numFmtId="0" fontId="29" fillId="0" borderId="15" applyNumberFormat="0" applyFill="0" applyAlignment="0" applyProtection="0"/>
    <xf numFmtId="0" fontId="30" fillId="11" borderId="16" applyNumberFormat="0" applyAlignment="0" applyProtection="0"/>
    <xf numFmtId="0" fontId="12" fillId="0" borderId="0" applyNumberFormat="0" applyFill="0" applyBorder="0" applyAlignment="0" applyProtection="0"/>
    <xf numFmtId="0" fontId="11" fillId="12" borderId="17" applyNumberFormat="0" applyFont="0" applyAlignment="0" applyProtection="0"/>
    <xf numFmtId="0" fontId="31" fillId="0" borderId="0" applyNumberFormat="0" applyFill="0" applyBorder="0" applyAlignment="0" applyProtection="0"/>
    <xf numFmtId="0" fontId="1" fillId="0" borderId="18" applyNumberFormat="0" applyFill="0" applyAlignment="0" applyProtection="0"/>
    <xf numFmtId="0" fontId="32"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32" fillId="36" borderId="0" applyNumberFormat="0" applyBorder="0" applyAlignment="0" applyProtection="0"/>
    <xf numFmtId="0" fontId="11" fillId="0" borderId="0"/>
    <xf numFmtId="43" fontId="33" fillId="0" borderId="0" applyFont="0" applyFill="0" applyBorder="0" applyAlignment="0" applyProtection="0"/>
    <xf numFmtId="44" fontId="33"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5" fillId="0" borderId="0"/>
    <xf numFmtId="0" fontId="35" fillId="0" borderId="0"/>
    <xf numFmtId="0" fontId="35" fillId="0" borderId="0"/>
    <xf numFmtId="0" fontId="11" fillId="0" borderId="0"/>
    <xf numFmtId="0" fontId="11" fillId="0" borderId="0"/>
    <xf numFmtId="0" fontId="35" fillId="0" borderId="0"/>
    <xf numFmtId="44" fontId="35" fillId="0" borderId="0" applyFont="0" applyFill="0" applyBorder="0" applyAlignment="0" applyProtection="0"/>
    <xf numFmtId="42"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35" fillId="37" borderId="0" applyNumberFormat="0" applyAlignment="0">
      <alignment horizontal="right"/>
    </xf>
    <xf numFmtId="0" fontId="35" fillId="38" borderId="0" applyNumberFormat="0" applyAlignment="0"/>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5" fillId="0" borderId="0"/>
    <xf numFmtId="0" fontId="35" fillId="0" borderId="0"/>
    <xf numFmtId="0" fontId="35" fillId="0" borderId="0"/>
    <xf numFmtId="0" fontId="35" fillId="0" borderId="0"/>
    <xf numFmtId="0" fontId="35" fillId="0" borderId="0"/>
    <xf numFmtId="0" fontId="35" fillId="0" borderId="0"/>
    <xf numFmtId="0" fontId="3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8" fillId="0" borderId="0" applyFont="0" applyFill="0" applyBorder="0" applyAlignment="0" applyProtection="0"/>
    <xf numFmtId="9" fontId="35" fillId="0" borderId="0" applyFont="0" applyFill="0" applyBorder="0" applyAlignment="0" applyProtection="0"/>
    <xf numFmtId="43"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9" fontId="33" fillId="0" borderId="0" applyFont="0" applyFill="0" applyBorder="0" applyAlignment="0" applyProtection="0"/>
    <xf numFmtId="0" fontId="35" fillId="0" borderId="0"/>
    <xf numFmtId="0" fontId="34" fillId="0" borderId="0"/>
    <xf numFmtId="0" fontId="33" fillId="0" borderId="0"/>
    <xf numFmtId="9" fontId="35" fillId="0" borderId="0" applyFont="0" applyFill="0" applyBorder="0" applyProtection="0"/>
    <xf numFmtId="43" fontId="33" fillId="0" borderId="0" applyFont="0" applyFill="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11" fillId="14"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45" fillId="14"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11" fillId="14"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11" fillId="18"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45" fillId="18"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11" fillId="18"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11" fillId="22"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45" fillId="22"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11" fillId="22"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11" fillId="26"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45" fillId="26"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11" fillId="26"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11" fillId="30"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45" fillId="30"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11" fillId="30"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11" fillId="34"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45" fillId="34"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11" fillId="34"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11" fillId="15"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45" fillId="15"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11" fillId="15"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11" fillId="1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45" fillId="1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11" fillId="1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11" fillId="23"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45" fillId="23"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11" fillId="23"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11" fillId="27"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45" fillId="27"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11" fillId="27"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11" fillId="31"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45" fillId="31"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11" fillId="31"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11" fillId="35"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45" fillId="35"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11" fillId="35"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7" fillId="16"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32" fillId="16"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7" fillId="20"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32" fillId="20"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7" fillId="24"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32" fillId="24"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7" fillId="28"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32" fillId="28"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7" fillId="32"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32" fillId="32"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7" fillId="36"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32" fillId="36"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5"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7" fillId="13"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32" fillId="13"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6"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7" fillId="1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32" fillId="1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7"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7" fillId="21"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32" fillId="21"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8"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7" fillId="25"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32" fillId="25"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7" fillId="29"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32" fillId="29"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4"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7" fillId="33"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32" fillId="33"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9" fillId="7"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24" fillId="7"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48" fillId="43" borderId="0" applyNumberFormat="0" applyBorder="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1" fillId="10" borderId="13"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28" fillId="10" borderId="13"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0" fillId="60" borderId="28"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3" fillId="11" borderId="16"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30" fillId="11" borderId="16"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0" fontId="52" fillId="61" borderId="29" applyNumberFormat="0" applyAlignment="0" applyProtection="0"/>
    <xf numFmtId="43" fontId="1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35"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35" fillId="0" borderId="0" applyFont="0" applyFill="0" applyBorder="0" applyAlignment="0" applyProtection="0"/>
    <xf numFmtId="0" fontId="11" fillId="0" borderId="0"/>
    <xf numFmtId="0" fontId="11" fillId="0" borderId="0"/>
    <xf numFmtId="0" fontId="11" fillId="0" borderId="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37" fontId="3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2" fontId="3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11"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1"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1"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5" fillId="0" borderId="0" applyFont="0" applyFill="0" applyBorder="0" applyAlignment="0" applyProtection="0"/>
    <xf numFmtId="44" fontId="33" fillId="0" borderId="0" applyFont="0" applyFill="0" applyBorder="0" applyAlignment="0" applyProtection="0"/>
    <xf numFmtId="44" fontId="35" fillId="0" borderId="0" applyFont="0" applyFill="0" applyBorder="0" applyAlignment="0" applyProtection="0"/>
    <xf numFmtId="6" fontId="38" fillId="0" borderId="0" applyFont="0" applyFill="0" applyBorder="0" applyAlignment="0" applyProtection="0"/>
    <xf numFmtId="44" fontId="35" fillId="0" borderId="0" applyFont="0" applyFill="0" applyBorder="0" applyAlignment="0" applyProtection="0"/>
    <xf numFmtId="6" fontId="38"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6" fontId="3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35" fillId="37" borderId="0" applyNumberFormat="0" applyAlignment="0">
      <alignment horizontal="right"/>
    </xf>
    <xf numFmtId="0" fontId="35" fillId="38" borderId="0" applyNumberFormat="0" applyAlignment="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31"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7" fillId="6"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23" fillId="6"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9" fillId="0" borderId="1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20" fillId="0" borderId="1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58" fillId="0" borderId="30"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1" fillId="0" borderId="1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21" fillId="0" borderId="1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0" fillId="0" borderId="31"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44" fillId="0" borderId="1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22" fillId="0" borderId="1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32"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44"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2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7" fillId="9" borderId="13"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26" fillId="9" borderId="13"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6" fillId="47" borderId="28" applyNumberFormat="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9" fillId="0" borderId="15"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29" fillId="0" borderId="15"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68" fillId="0" borderId="33" applyNumberFormat="0" applyFill="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1" fillId="8"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25" fillId="8"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70" fillId="62" borderId="0" applyNumberFormat="0" applyBorder="0" applyAlignment="0" applyProtection="0"/>
    <xf numFmtId="0" fontId="33" fillId="0" borderId="0"/>
    <xf numFmtId="0" fontId="33"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8" fillId="0" borderId="0"/>
    <xf numFmtId="0" fontId="35" fillId="0" borderId="0"/>
    <xf numFmtId="0" fontId="35" fillId="0" borderId="0"/>
    <xf numFmtId="0" fontId="33"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5" fillId="0" borderId="0"/>
    <xf numFmtId="0" fontId="33" fillId="0" borderId="0"/>
    <xf numFmtId="0" fontId="33" fillId="0" borderId="0"/>
    <xf numFmtId="0" fontId="35" fillId="0" borderId="0"/>
    <xf numFmtId="0" fontId="33" fillId="0" borderId="0"/>
    <xf numFmtId="0" fontId="33"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35"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3" fillId="0" borderId="0"/>
    <xf numFmtId="0" fontId="35" fillId="0" borderId="0"/>
    <xf numFmtId="0" fontId="33" fillId="0" borderId="0"/>
    <xf numFmtId="0" fontId="33"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5" fillId="0" borderId="0"/>
    <xf numFmtId="0" fontId="33" fillId="0" borderId="0"/>
    <xf numFmtId="0" fontId="33" fillId="0" borderId="0"/>
    <xf numFmtId="0" fontId="35" fillId="0" borderId="0"/>
    <xf numFmtId="0" fontId="35" fillId="0" borderId="0"/>
    <xf numFmtId="0" fontId="35" fillId="0" borderId="0"/>
    <xf numFmtId="0" fontId="34"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4"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3" fillId="0" borderId="0"/>
    <xf numFmtId="0" fontId="35" fillId="0" borderId="0"/>
    <xf numFmtId="0" fontId="35" fillId="0" borderId="0"/>
    <xf numFmtId="0" fontId="34"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4"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3" fillId="0" borderId="0"/>
    <xf numFmtId="0" fontId="33" fillId="0" borderId="0"/>
    <xf numFmtId="0" fontId="33"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4" fillId="0" borderId="0"/>
    <xf numFmtId="0" fontId="11" fillId="0" borderId="0"/>
    <xf numFmtId="0" fontId="33"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35" fillId="0" borderId="0"/>
    <xf numFmtId="0" fontId="33" fillId="0" borderId="0"/>
    <xf numFmtId="0" fontId="35"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5" fillId="0" borderId="0"/>
    <xf numFmtId="0" fontId="35" fillId="0" borderId="0"/>
    <xf numFmtId="0" fontId="35" fillId="0" borderId="0"/>
    <xf numFmtId="0" fontId="33"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3" fillId="0" borderId="0"/>
    <xf numFmtId="0" fontId="33" fillId="0" borderId="0"/>
    <xf numFmtId="0" fontId="11" fillId="0" borderId="0"/>
    <xf numFmtId="0" fontId="11" fillId="0" borderId="0"/>
    <xf numFmtId="0" fontId="11"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4"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4"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35" fillId="0" borderId="0"/>
    <xf numFmtId="0" fontId="35" fillId="0" borderId="0"/>
    <xf numFmtId="0" fontId="35"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11" fillId="0" borderId="0"/>
    <xf numFmtId="0" fontId="35" fillId="0" borderId="0"/>
    <xf numFmtId="0" fontId="34" fillId="0" borderId="0"/>
    <xf numFmtId="0" fontId="35" fillId="0" borderId="0"/>
    <xf numFmtId="0" fontId="35" fillId="0" borderId="0"/>
    <xf numFmtId="0" fontId="35"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8" fillId="0" borderId="0"/>
    <xf numFmtId="0" fontId="38" fillId="0" borderId="0"/>
    <xf numFmtId="0" fontId="38" fillId="0" borderId="0"/>
    <xf numFmtId="0" fontId="33" fillId="0" borderId="0"/>
    <xf numFmtId="0" fontId="33" fillId="0" borderId="0"/>
    <xf numFmtId="0" fontId="35" fillId="0" borderId="0"/>
    <xf numFmtId="0" fontId="35" fillId="0" borderId="0"/>
    <xf numFmtId="0" fontId="34" fillId="0" borderId="0"/>
    <xf numFmtId="0" fontId="35"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0" borderId="0"/>
    <xf numFmtId="0" fontId="34" fillId="0" borderId="0"/>
    <xf numFmtId="0" fontId="11" fillId="0" borderId="0"/>
    <xf numFmtId="0" fontId="11" fillId="0" borderId="0"/>
    <xf numFmtId="0" fontId="11" fillId="0" borderId="0"/>
    <xf numFmtId="0" fontId="34" fillId="0" borderId="0"/>
    <xf numFmtId="0" fontId="35" fillId="0" borderId="0"/>
    <xf numFmtId="0" fontId="34" fillId="0" borderId="0"/>
    <xf numFmtId="0" fontId="35" fillId="0" borderId="0"/>
    <xf numFmtId="0" fontId="35"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3" fillId="0" borderId="0"/>
    <xf numFmtId="0" fontId="33" fillId="0" borderId="0"/>
    <xf numFmtId="0" fontId="35" fillId="0" borderId="0"/>
    <xf numFmtId="0" fontId="35" fillId="0" borderId="0"/>
    <xf numFmtId="0" fontId="34" fillId="0" borderId="0"/>
    <xf numFmtId="0" fontId="35"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4" fillId="0" borderId="0"/>
    <xf numFmtId="0" fontId="34" fillId="0" borderId="0"/>
    <xf numFmtId="0" fontId="35" fillId="0" borderId="0"/>
    <xf numFmtId="0" fontId="34" fillId="0" borderId="0"/>
    <xf numFmtId="0" fontId="35" fillId="0" borderId="0"/>
    <xf numFmtId="0" fontId="35"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4" fillId="0" borderId="0"/>
    <xf numFmtId="0" fontId="33" fillId="0" borderId="0"/>
    <xf numFmtId="0" fontId="33"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4"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5" fillId="0" borderId="0"/>
    <xf numFmtId="0" fontId="35" fillId="0" borderId="0"/>
    <xf numFmtId="0" fontId="33" fillId="0" borderId="0"/>
    <xf numFmtId="0" fontId="33" fillId="0" borderId="0"/>
    <xf numFmtId="0" fontId="33" fillId="0" borderId="0"/>
    <xf numFmtId="0" fontId="35" fillId="0" borderId="0"/>
    <xf numFmtId="0" fontId="35"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11" fillId="12" borderId="17"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33" fillId="63" borderId="34" applyNumberFormat="0" applyFont="0" applyAlignment="0" applyProtection="0"/>
    <xf numFmtId="0" fontId="11" fillId="12" borderId="17"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35" fillId="63" borderId="34" applyNumberFormat="0" applyFon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3" fillId="10" borderId="14"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27" fillId="10" borderId="14"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0" fontId="72" fillId="60" borderId="35" applyNumberFormat="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8"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9"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75" fillId="0" borderId="18"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1" fillId="0" borderId="18"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43" fillId="0" borderId="36" applyNumberFormat="0" applyFill="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78" fillId="0" borderId="0"/>
    <xf numFmtId="0" fontId="33" fillId="0" borderId="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44" fontId="11" fillId="0" borderId="0" applyFont="0" applyFill="0" applyBorder="0" applyAlignment="0" applyProtection="0"/>
  </cellStyleXfs>
  <cellXfs count="975">
    <xf numFmtId="0" fontId="0" fillId="0" borderId="0" xfId="0"/>
    <xf numFmtId="0" fontId="0" fillId="0" borderId="0" xfId="0"/>
    <xf numFmtId="0" fontId="2" fillId="0" borderId="0" xfId="0" applyFont="1" applyFill="1" applyBorder="1"/>
    <xf numFmtId="0" fontId="0" fillId="0" borderId="0" xfId="0" applyFont="1"/>
    <xf numFmtId="0" fontId="4" fillId="0" borderId="0" xfId="0" applyFont="1" applyBorder="1" applyAlignment="1">
      <alignment horizontal="center"/>
    </xf>
    <xf numFmtId="0" fontId="0" fillId="0" borderId="0" xfId="0" applyFill="1" applyAlignment="1">
      <alignment horizontal="center" vertical="center"/>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xf numFmtId="0" fontId="8" fillId="0" borderId="0" xfId="0" applyFont="1" applyAlignment="1">
      <alignment horizontal="center" vertical="center" wrapText="1"/>
    </xf>
    <xf numFmtId="42" fontId="8" fillId="0" borderId="0" xfId="0" applyNumberFormat="1" applyFont="1"/>
    <xf numFmtId="0" fontId="6" fillId="0" borderId="0" xfId="0" applyFont="1"/>
    <xf numFmtId="0" fontId="10" fillId="0" borderId="0" xfId="0" applyFont="1" applyAlignment="1">
      <alignment horizontal="center" vertical="center" wrapText="1"/>
    </xf>
    <xf numFmtId="0" fontId="10" fillId="0" borderId="0" xfId="0" applyFont="1"/>
    <xf numFmtId="0" fontId="0" fillId="0" borderId="0" xfId="0" applyBorder="1" applyAlignment="1"/>
    <xf numFmtId="42" fontId="0" fillId="0" borderId="0" xfId="0" applyNumberFormat="1"/>
    <xf numFmtId="0" fontId="8" fillId="0" borderId="0" xfId="0" applyFont="1" applyAlignment="1">
      <alignment horizontal="left" vertical="top"/>
    </xf>
    <xf numFmtId="42" fontId="10" fillId="0" borderId="1" xfId="0" applyNumberFormat="1" applyFont="1" applyFill="1" applyBorder="1"/>
    <xf numFmtId="37" fontId="39" fillId="0" borderId="0" xfId="0" applyNumberFormat="1" applyFont="1" applyAlignment="1">
      <alignment horizontal="center"/>
    </xf>
    <xf numFmtId="0" fontId="0" fillId="0" borderId="0" xfId="0"/>
    <xf numFmtId="42" fontId="8" fillId="0" borderId="1" xfId="0" applyNumberFormat="1" applyFont="1" applyFill="1" applyBorder="1"/>
    <xf numFmtId="0" fontId="8" fillId="0" borderId="0" xfId="0" applyFont="1"/>
    <xf numFmtId="0" fontId="7" fillId="0" borderId="0" xfId="0" applyFont="1"/>
    <xf numFmtId="0" fontId="0" fillId="0" borderId="0" xfId="0" applyFill="1"/>
    <xf numFmtId="42" fontId="10" fillId="0" borderId="0" xfId="0" applyNumberFormat="1" applyFont="1"/>
    <xf numFmtId="0" fontId="0" fillId="0" borderId="0" xfId="0" applyBorder="1"/>
    <xf numFmtId="0" fontId="1"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0" fillId="0" borderId="0" xfId="0" applyFill="1" applyBorder="1"/>
    <xf numFmtId="0" fontId="1" fillId="0" borderId="0" xfId="0" applyFont="1" applyFill="1" applyBorder="1"/>
    <xf numFmtId="0" fontId="0" fillId="0" borderId="0" xfId="0" applyFont="1" applyBorder="1"/>
    <xf numFmtId="0" fontId="0" fillId="0" borderId="0" xfId="0" applyAlignment="1"/>
    <xf numFmtId="0" fontId="0" fillId="0" borderId="5" xfId="0" applyBorder="1" applyAlignment="1"/>
    <xf numFmtId="0" fontId="0" fillId="0" borderId="7" xfId="0" applyBorder="1" applyAlignment="1"/>
    <xf numFmtId="0" fontId="15" fillId="0" borderId="0" xfId="0" applyFont="1" applyBorder="1" applyAlignment="1">
      <alignment horizontal="left"/>
    </xf>
    <xf numFmtId="0" fontId="0" fillId="0" borderId="9" xfId="0" applyBorder="1" applyAlignment="1"/>
    <xf numFmtId="49" fontId="8" fillId="0" borderId="0" xfId="0" applyNumberFormat="1" applyFont="1" applyAlignment="1">
      <alignment horizontal="left"/>
    </xf>
    <xf numFmtId="0" fontId="8" fillId="0" borderId="0" xfId="0" applyFont="1" applyAlignment="1">
      <alignment horizontal="left"/>
    </xf>
    <xf numFmtId="0" fontId="8" fillId="0" borderId="0" xfId="0" applyFont="1" applyAlignment="1">
      <alignment horizontal="left" vertical="top" wrapText="1"/>
    </xf>
    <xf numFmtId="0" fontId="16" fillId="0" borderId="0" xfId="0" applyFont="1" applyBorder="1" applyAlignment="1">
      <alignment horizontal="left"/>
    </xf>
    <xf numFmtId="0" fontId="8" fillId="0" borderId="0" xfId="0" applyFont="1" applyAlignment="1"/>
    <xf numFmtId="3" fontId="8" fillId="0" borderId="0" xfId="0" applyNumberFormat="1" applyFont="1"/>
    <xf numFmtId="3" fontId="7" fillId="0" borderId="0" xfId="0" applyNumberFormat="1" applyFont="1"/>
    <xf numFmtId="0" fontId="0" fillId="5" borderId="0" xfId="0" applyFill="1"/>
    <xf numFmtId="0" fontId="0" fillId="5" borderId="0" xfId="0" applyFill="1" applyBorder="1"/>
    <xf numFmtId="0" fontId="4" fillId="0" borderId="0" xfId="0" applyFont="1" applyBorder="1"/>
    <xf numFmtId="0" fontId="14" fillId="0" borderId="0" xfId="0" applyFont="1" applyBorder="1" applyAlignment="1"/>
    <xf numFmtId="0" fontId="8" fillId="5" borderId="0" xfId="0" applyFont="1" applyFill="1" applyBorder="1"/>
    <xf numFmtId="49" fontId="8" fillId="0" borderId="0" xfId="0" applyNumberFormat="1" applyFont="1" applyAlignment="1">
      <alignment horizontal="left" vertical="top" wrapText="1"/>
    </xf>
    <xf numFmtId="0" fontId="0" fillId="0" borderId="0" xfId="0" applyBorder="1" applyAlignment="1">
      <alignment horizontal="left"/>
    </xf>
    <xf numFmtId="0" fontId="15" fillId="5" borderId="0" xfId="0" applyFont="1" applyFill="1" applyBorder="1" applyAlignment="1">
      <alignment horizontal="center" vertical="center" wrapText="1"/>
    </xf>
    <xf numFmtId="0" fontId="0" fillId="5" borderId="0" xfId="0" applyFill="1" applyBorder="1" applyAlignment="1">
      <alignment horizontal="center" vertical="center" wrapText="1"/>
    </xf>
    <xf numFmtId="0" fontId="2" fillId="0" borderId="0" xfId="0" applyFont="1" applyFill="1" applyBorder="1" applyAlignment="1"/>
    <xf numFmtId="0" fontId="8" fillId="0" borderId="0" xfId="0" applyFont="1" applyBorder="1" applyAlignment="1">
      <alignment horizontal="left"/>
    </xf>
    <xf numFmtId="3" fontId="0" fillId="0" borderId="0" xfId="0" applyNumberFormat="1" applyFill="1" applyBorder="1"/>
    <xf numFmtId="37" fontId="42" fillId="0" borderId="0" xfId="0" applyNumberFormat="1" applyFont="1" applyAlignment="1">
      <alignment horizontal="center"/>
    </xf>
    <xf numFmtId="42" fontId="10" fillId="5" borderId="0" xfId="0" applyNumberFormat="1" applyFont="1" applyFill="1"/>
    <xf numFmtId="0" fontId="8" fillId="0" borderId="0" xfId="0" applyFont="1" applyFill="1" applyBorder="1" applyAlignment="1">
      <alignment wrapText="1"/>
    </xf>
    <xf numFmtId="0" fontId="8" fillId="0" borderId="0" xfId="0" applyFont="1" applyFill="1" applyAlignment="1">
      <alignment wrapText="1"/>
    </xf>
    <xf numFmtId="0" fontId="8" fillId="0" borderId="0" xfId="0" applyFont="1" applyAlignment="1">
      <alignment wrapText="1"/>
    </xf>
    <xf numFmtId="14" fontId="0" fillId="0" borderId="0" xfId="0" applyNumberFormat="1"/>
    <xf numFmtId="3" fontId="0" fillId="0" borderId="0" xfId="0" applyNumberFormat="1" applyFont="1" applyFill="1" applyBorder="1" applyAlignment="1">
      <alignment horizontal="center"/>
    </xf>
    <xf numFmtId="166" fontId="8" fillId="5" borderId="0" xfId="0" applyNumberFormat="1" applyFont="1" applyFill="1"/>
    <xf numFmtId="9" fontId="8" fillId="0" borderId="0" xfId="0" applyNumberFormat="1" applyFont="1" applyFill="1" applyAlignment="1">
      <alignment horizontal="right"/>
    </xf>
    <xf numFmtId="0" fontId="18" fillId="0" borderId="0" xfId="0" applyFont="1"/>
    <xf numFmtId="0" fontId="13" fillId="0" borderId="0" xfId="0" applyFont="1" applyBorder="1" applyAlignment="1">
      <alignment horizontal="left"/>
    </xf>
    <xf numFmtId="0" fontId="8" fillId="0" borderId="0" xfId="0" applyFont="1" applyAlignment="1">
      <alignment vertical="top" wrapText="1"/>
    </xf>
    <xf numFmtId="0" fontId="13" fillId="0" borderId="0" xfId="0" applyFont="1" applyBorder="1" applyAlignment="1">
      <alignment horizontal="left"/>
    </xf>
    <xf numFmtId="0" fontId="14" fillId="0" borderId="0" xfId="0" applyFont="1" applyBorder="1" applyAlignment="1">
      <alignment horizontal="left"/>
    </xf>
    <xf numFmtId="0" fontId="13" fillId="0" borderId="0" xfId="0" applyFont="1" applyBorder="1" applyAlignment="1">
      <alignment horizontal="left"/>
    </xf>
    <xf numFmtId="0" fontId="14" fillId="0" borderId="0" xfId="0" applyFont="1" applyBorder="1" applyAlignment="1">
      <alignment horizontal="left"/>
    </xf>
    <xf numFmtId="0" fontId="1" fillId="2" borderId="21" xfId="0" applyFont="1" applyFill="1" applyBorder="1" applyAlignment="1">
      <alignment horizontal="center" vertical="center" wrapText="1"/>
    </xf>
    <xf numFmtId="39" fontId="6" fillId="40" borderId="1" xfId="0" applyNumberFormat="1" applyFont="1" applyFill="1" applyBorder="1"/>
    <xf numFmtId="39" fontId="79" fillId="40" borderId="1" xfId="0" applyNumberFormat="1" applyFont="1" applyFill="1" applyBorder="1"/>
    <xf numFmtId="0" fontId="0" fillId="0" borderId="0" xfId="0" applyFont="1" applyAlignment="1"/>
    <xf numFmtId="0" fontId="14" fillId="0" borderId="0" xfId="0" applyFont="1" applyBorder="1" applyAlignment="1">
      <alignment horizontal="left"/>
    </xf>
    <xf numFmtId="0" fontId="0" fillId="0" borderId="8" xfId="0" applyBorder="1" applyAlignment="1">
      <alignment horizontal="center" vertical="center" wrapText="1"/>
    </xf>
    <xf numFmtId="0" fontId="13" fillId="0" borderId="0" xfId="0" applyFont="1" applyBorder="1" applyAlignment="1">
      <alignment horizontal="left"/>
    </xf>
    <xf numFmtId="0" fontId="14" fillId="0" borderId="0" xfId="0" applyFont="1" applyBorder="1" applyAlignment="1">
      <alignment horizontal="left"/>
    </xf>
    <xf numFmtId="0" fontId="8" fillId="0" borderId="0" xfId="0" applyFont="1" applyAlignment="1">
      <alignment horizontal="center"/>
    </xf>
    <xf numFmtId="0" fontId="81" fillId="64" borderId="39" xfId="0" applyFont="1" applyFill="1" applyBorder="1" applyAlignment="1">
      <alignment vertical="center"/>
    </xf>
    <xf numFmtId="0" fontId="82" fillId="0" borderId="25" xfId="0" applyFont="1" applyBorder="1" applyAlignment="1">
      <alignment vertical="center"/>
    </xf>
    <xf numFmtId="0" fontId="15" fillId="0" borderId="24" xfId="0" applyFont="1" applyBorder="1" applyAlignment="1">
      <alignment horizontal="left"/>
    </xf>
    <xf numFmtId="0" fontId="1" fillId="0" borderId="3" xfId="0" applyFont="1" applyBorder="1"/>
    <xf numFmtId="166" fontId="8" fillId="0" borderId="0" xfId="0" applyNumberFormat="1" applyFont="1"/>
    <xf numFmtId="39" fontId="6" fillId="4" borderId="38" xfId="0" applyNumberFormat="1" applyFont="1" applyFill="1" applyBorder="1" applyAlignment="1">
      <alignment horizontal="right"/>
    </xf>
    <xf numFmtId="0" fontId="1" fillId="5" borderId="0" xfId="0" applyFont="1" applyFill="1" applyBorder="1"/>
    <xf numFmtId="17" fontId="0" fillId="0" borderId="39" xfId="0" applyNumberFormat="1" applyFill="1" applyBorder="1" applyAlignment="1">
      <alignment horizontal="center"/>
    </xf>
    <xf numFmtId="0" fontId="40" fillId="3" borderId="39" xfId="0" applyFont="1" applyFill="1" applyBorder="1" applyAlignment="1">
      <alignment horizontal="center" vertical="center" wrapText="1"/>
    </xf>
    <xf numFmtId="39" fontId="6" fillId="4" borderId="38" xfId="0" applyNumberFormat="1" applyFont="1" applyFill="1" applyBorder="1"/>
    <xf numFmtId="39" fontId="6" fillId="40" borderId="38" xfId="0" applyNumberFormat="1" applyFont="1" applyFill="1" applyBorder="1"/>
    <xf numFmtId="39" fontId="6" fillId="40" borderId="38" xfId="0" applyNumberFormat="1" applyFont="1" applyFill="1" applyBorder="1" applyAlignment="1">
      <alignment horizontal="right"/>
    </xf>
    <xf numFmtId="0" fontId="1" fillId="2" borderId="38" xfId="0" applyFont="1" applyFill="1" applyBorder="1" applyAlignment="1">
      <alignment horizontal="center" vertical="center" wrapText="1"/>
    </xf>
    <xf numFmtId="0" fontId="14" fillId="0" borderId="0" xfId="0" applyFont="1" applyBorder="1" applyAlignment="1">
      <alignment horizontal="left"/>
    </xf>
    <xf numFmtId="0" fontId="0" fillId="0" borderId="24" xfId="0" applyBorder="1" applyAlignment="1">
      <alignment horizontal="center" vertical="center" wrapText="1"/>
    </xf>
    <xf numFmtId="0" fontId="14" fillId="0" borderId="0" xfId="0" applyFont="1" applyBorder="1" applyAlignment="1">
      <alignment horizontal="left"/>
    </xf>
    <xf numFmtId="0" fontId="0" fillId="5" borderId="4" xfId="0" applyFill="1" applyBorder="1" applyAlignment="1"/>
    <xf numFmtId="0" fontId="16" fillId="0" borderId="21" xfId="0" applyFont="1" applyBorder="1" applyAlignment="1">
      <alignment horizontal="left"/>
    </xf>
    <xf numFmtId="0" fontId="0" fillId="0" borderId="0" xfId="0" applyAlignment="1">
      <alignment wrapText="1"/>
    </xf>
    <xf numFmtId="0" fontId="8" fillId="0" borderId="0" xfId="0" applyFont="1" applyBorder="1" applyAlignment="1">
      <alignment vertical="top" wrapText="1"/>
    </xf>
    <xf numFmtId="0" fontId="0" fillId="0" borderId="0" xfId="0" applyFill="1" applyBorder="1" applyAlignment="1"/>
    <xf numFmtId="0" fontId="0" fillId="0" borderId="8" xfId="0" applyFont="1" applyBorder="1"/>
    <xf numFmtId="0" fontId="0" fillId="0" borderId="9" xfId="0" applyFont="1" applyBorder="1"/>
    <xf numFmtId="0" fontId="0" fillId="0" borderId="4" xfId="0" applyFont="1" applyBorder="1"/>
    <xf numFmtId="0" fontId="0" fillId="0" borderId="5" xfId="0" applyFont="1" applyBorder="1"/>
    <xf numFmtId="0" fontId="0" fillId="0" borderId="3" xfId="0" applyFont="1" applyBorder="1"/>
    <xf numFmtId="0" fontId="0" fillId="0" borderId="4" xfId="0" applyFont="1" applyBorder="1" applyAlignment="1">
      <alignment horizontal="center"/>
    </xf>
    <xf numFmtId="0" fontId="0" fillId="0" borderId="40" xfId="0" applyFont="1" applyBorder="1"/>
    <xf numFmtId="0" fontId="0" fillId="0" borderId="27" xfId="0" applyFont="1" applyBorder="1"/>
    <xf numFmtId="0" fontId="0" fillId="0" borderId="41" xfId="0" applyFont="1" applyBorder="1"/>
    <xf numFmtId="0" fontId="0" fillId="0" borderId="27" xfId="0" applyFont="1" applyBorder="1" applyAlignment="1">
      <alignment horizontal="center"/>
    </xf>
    <xf numFmtId="0" fontId="1" fillId="0" borderId="0" xfId="0" applyFont="1" applyAlignment="1">
      <alignment horizontal="left"/>
    </xf>
    <xf numFmtId="0" fontId="41" fillId="0" borderId="0" xfId="0" applyFont="1" applyFill="1" applyBorder="1" applyAlignment="1">
      <alignment horizontal="center"/>
    </xf>
    <xf numFmtId="0" fontId="15" fillId="0" borderId="0" xfId="0" applyFont="1" applyFill="1" applyBorder="1" applyAlignment="1">
      <alignment horizontal="left"/>
    </xf>
    <xf numFmtId="0" fontId="8" fillId="0" borderId="0" xfId="0" applyFont="1" applyBorder="1"/>
    <xf numFmtId="0" fontId="8" fillId="0" borderId="0" xfId="0" applyFont="1" applyFill="1" applyBorder="1"/>
    <xf numFmtId="0" fontId="8" fillId="0" borderId="0" xfId="0" applyFont="1" applyFill="1"/>
    <xf numFmtId="0" fontId="7" fillId="0" borderId="0" xfId="0" applyFont="1" applyFill="1" applyBorder="1"/>
    <xf numFmtId="0" fontId="17" fillId="0" borderId="0" xfId="0" applyFont="1"/>
    <xf numFmtId="9" fontId="7" fillId="66" borderId="38" xfId="1" applyFont="1" applyFill="1" applyBorder="1"/>
    <xf numFmtId="9" fontId="8" fillId="66" borderId="38" xfId="1" applyFont="1" applyFill="1" applyBorder="1"/>
    <xf numFmtId="10" fontId="12" fillId="65" borderId="78" xfId="1" applyNumberFormat="1" applyFont="1" applyFill="1" applyBorder="1" applyAlignment="1">
      <alignment horizontal="center"/>
    </xf>
    <xf numFmtId="41" fontId="8" fillId="65" borderId="38" xfId="0" applyNumberFormat="1" applyFont="1" applyFill="1" applyBorder="1"/>
    <xf numFmtId="0" fontId="17" fillId="0" borderId="0" xfId="0" applyFont="1" applyFill="1"/>
    <xf numFmtId="0" fontId="0" fillId="0" borderId="4" xfId="0" applyFill="1" applyBorder="1" applyAlignment="1"/>
    <xf numFmtId="0" fontId="15" fillId="0" borderId="4" xfId="0" applyFont="1" applyFill="1" applyBorder="1" applyAlignment="1">
      <alignment horizontal="left"/>
    </xf>
    <xf numFmtId="0" fontId="15" fillId="0" borderId="5" xfId="0" applyFont="1" applyFill="1" applyBorder="1" applyAlignment="1">
      <alignment horizontal="left"/>
    </xf>
    <xf numFmtId="0" fontId="15" fillId="0" borderId="9" xfId="0" applyFont="1" applyFill="1" applyBorder="1" applyAlignment="1">
      <alignment horizontal="left"/>
    </xf>
    <xf numFmtId="0" fontId="0" fillId="0" borderId="2" xfId="0" applyFill="1" applyBorder="1" applyAlignment="1"/>
    <xf numFmtId="0" fontId="15" fillId="0" borderId="2" xfId="0" applyFont="1" applyFill="1" applyBorder="1" applyAlignment="1">
      <alignment horizontal="left"/>
    </xf>
    <xf numFmtId="0" fontId="15" fillId="0" borderId="7" xfId="0" applyFont="1" applyFill="1" applyBorder="1" applyAlignment="1">
      <alignment horizontal="left"/>
    </xf>
    <xf numFmtId="0" fontId="4" fillId="0" borderId="0" xfId="0" applyFont="1" applyFill="1" applyBorder="1"/>
    <xf numFmtId="0" fontId="4" fillId="0" borderId="0" xfId="0" applyFont="1" applyFill="1" applyBorder="1" applyAlignment="1">
      <alignment horizontal="center"/>
    </xf>
    <xf numFmtId="0" fontId="0" fillId="0" borderId="8" xfId="0" applyBorder="1" applyAlignment="1"/>
    <xf numFmtId="10" fontId="0" fillId="0" borderId="0" xfId="1" applyNumberFormat="1" applyFont="1" applyFill="1" applyBorder="1" applyAlignment="1">
      <alignment horizontal="center"/>
    </xf>
    <xf numFmtId="0" fontId="0" fillId="0" borderId="0" xfId="0" applyFill="1" applyBorder="1" applyAlignment="1">
      <alignment horizontal="center"/>
    </xf>
    <xf numFmtId="10" fontId="12" fillId="0" borderId="0" xfId="1" applyNumberFormat="1" applyFont="1" applyFill="1" applyBorder="1" applyAlignment="1">
      <alignment horizontal="center"/>
    </xf>
    <xf numFmtId="0" fontId="8" fillId="0" borderId="0" xfId="0" applyFont="1" applyFill="1" applyBorder="1" applyAlignment="1">
      <alignment horizontal="center"/>
    </xf>
    <xf numFmtId="37" fontId="39" fillId="0" borderId="0" xfId="0" applyNumberFormat="1" applyFont="1" applyFill="1" applyBorder="1" applyAlignment="1">
      <alignment horizontal="center"/>
    </xf>
    <xf numFmtId="39" fontId="79" fillId="66" borderId="1" xfId="0" applyNumberFormat="1" applyFont="1" applyFill="1" applyBorder="1"/>
    <xf numFmtId="39" fontId="79" fillId="0" borderId="38" xfId="0" applyNumberFormat="1" applyFont="1" applyFill="1" applyBorder="1"/>
    <xf numFmtId="39" fontId="6" fillId="41" borderId="38" xfId="0" applyNumberFormat="1" applyFont="1" applyFill="1" applyBorder="1"/>
    <xf numFmtId="39" fontId="6" fillId="41" borderId="38" xfId="0" applyNumberFormat="1" applyFont="1" applyFill="1" applyBorder="1" applyAlignment="1">
      <alignment horizontal="right"/>
    </xf>
    <xf numFmtId="39" fontId="83" fillId="40" borderId="1" xfId="0" applyNumberFormat="1" applyFont="1" applyFill="1" applyBorder="1" applyAlignment="1">
      <alignment horizontal="right"/>
    </xf>
    <xf numFmtId="0" fontId="0" fillId="0" borderId="26" xfId="0" applyFont="1" applyFill="1" applyBorder="1" applyAlignment="1">
      <alignment horizontal="left"/>
    </xf>
    <xf numFmtId="0" fontId="0" fillId="0" borderId="0" xfId="0" applyFont="1" applyFill="1" applyBorder="1" applyAlignment="1">
      <alignment horizontal="center" vertical="center"/>
    </xf>
    <xf numFmtId="0" fontId="6" fillId="0" borderId="0" xfId="0" applyFont="1" applyFill="1" applyBorder="1"/>
    <xf numFmtId="0" fontId="0" fillId="0" borderId="0" xfId="0" applyFont="1" applyFill="1" applyBorder="1"/>
    <xf numFmtId="0" fontId="14" fillId="0" borderId="0" xfId="0" applyFont="1" applyFill="1" applyBorder="1" applyAlignment="1"/>
    <xf numFmtId="0" fontId="13" fillId="0" borderId="0" xfId="0" applyFont="1" applyFill="1" applyBorder="1" applyAlignment="1">
      <alignment horizontal="left"/>
    </xf>
    <xf numFmtId="167" fontId="8" fillId="65" borderId="38" xfId="0" applyNumberFormat="1" applyFont="1" applyFill="1" applyBorder="1"/>
    <xf numFmtId="0" fontId="12" fillId="0" borderId="0" xfId="0" applyFont="1"/>
    <xf numFmtId="0" fontId="10" fillId="5" borderId="0" xfId="0" applyFont="1" applyFill="1"/>
    <xf numFmtId="164" fontId="8" fillId="0" borderId="0" xfId="20884" applyNumberFormat="1" applyFont="1" applyFill="1"/>
    <xf numFmtId="0" fontId="84" fillId="0" borderId="0" xfId="0" applyFont="1" applyBorder="1"/>
    <xf numFmtId="0" fontId="84" fillId="0" borderId="0" xfId="0" applyFont="1" applyBorder="1" applyAlignment="1">
      <alignment horizontal="center"/>
    </xf>
    <xf numFmtId="0" fontId="84" fillId="0" borderId="53" xfId="0" applyFont="1" applyBorder="1" applyAlignment="1">
      <alignment horizontal="left"/>
    </xf>
    <xf numFmtId="0" fontId="41" fillId="0" borderId="54" xfId="0" applyFont="1" applyFill="1" applyBorder="1" applyAlignment="1">
      <alignment horizontal="left"/>
    </xf>
    <xf numFmtId="0" fontId="41" fillId="0" borderId="55" xfId="0" applyFont="1" applyFill="1" applyBorder="1" applyAlignment="1">
      <alignment horizontal="left"/>
    </xf>
    <xf numFmtId="0" fontId="41" fillId="0" borderId="56" xfId="0" applyFont="1" applyBorder="1" applyAlignment="1">
      <alignment horizontal="left"/>
    </xf>
    <xf numFmtId="0" fontId="84" fillId="5" borderId="4" xfId="0" applyFont="1" applyFill="1" applyBorder="1" applyAlignment="1"/>
    <xf numFmtId="0" fontId="84" fillId="5" borderId="0" xfId="0" applyFont="1" applyFill="1" applyBorder="1" applyAlignment="1"/>
    <xf numFmtId="0" fontId="84" fillId="5" borderId="2" xfId="0" applyFont="1" applyFill="1" applyBorder="1" applyAlignment="1"/>
    <xf numFmtId="43" fontId="7" fillId="66" borderId="38" xfId="0" applyNumberFormat="1" applyFont="1" applyFill="1" applyBorder="1"/>
    <xf numFmtId="43" fontId="8" fillId="66" borderId="38" xfId="0" applyNumberFormat="1" applyFont="1" applyFill="1" applyBorder="1"/>
    <xf numFmtId="0" fontId="40" fillId="0" borderId="3" xfId="0" applyFont="1" applyBorder="1" applyAlignment="1">
      <alignment horizontal="left"/>
    </xf>
    <xf numFmtId="0" fontId="80" fillId="0" borderId="4" xfId="0" applyFont="1" applyFill="1" applyBorder="1" applyAlignment="1"/>
    <xf numFmtId="0" fontId="80" fillId="0" borderId="0" xfId="0" applyFont="1" applyFill="1" applyBorder="1" applyAlignment="1"/>
    <xf numFmtId="0" fontId="40" fillId="0" borderId="0" xfId="0" applyFont="1" applyBorder="1" applyAlignment="1">
      <alignment horizontal="left"/>
    </xf>
    <xf numFmtId="0" fontId="40" fillId="0" borderId="0" xfId="0" applyFont="1" applyFill="1" applyBorder="1" applyAlignment="1">
      <alignment horizontal="left"/>
    </xf>
    <xf numFmtId="0" fontId="40" fillId="0" borderId="6" xfId="0" applyFont="1" applyBorder="1" applyAlignment="1">
      <alignment horizontal="left"/>
    </xf>
    <xf numFmtId="0" fontId="80" fillId="0" borderId="2" xfId="0" applyFont="1" applyFill="1" applyBorder="1" applyAlignment="1"/>
    <xf numFmtId="0" fontId="40" fillId="0" borderId="2" xfId="0" applyFont="1" applyBorder="1" applyAlignment="1">
      <alignment horizontal="left"/>
    </xf>
    <xf numFmtId="0" fontId="86" fillId="0" borderId="69" xfId="0" applyFont="1" applyBorder="1" applyAlignment="1">
      <alignment vertical="center"/>
    </xf>
    <xf numFmtId="0" fontId="86" fillId="0" borderId="70" xfId="0" applyFont="1" applyBorder="1" applyAlignment="1">
      <alignment vertical="center"/>
    </xf>
    <xf numFmtId="0" fontId="86" fillId="5" borderId="70" xfId="0" applyFont="1" applyFill="1" applyBorder="1" applyAlignment="1">
      <alignment vertical="center"/>
    </xf>
    <xf numFmtId="0" fontId="86" fillId="0" borderId="71" xfId="0" applyFont="1" applyBorder="1" applyAlignment="1">
      <alignment vertical="center"/>
    </xf>
    <xf numFmtId="0" fontId="7" fillId="0" borderId="73" xfId="0" applyFont="1" applyFill="1" applyBorder="1" applyAlignment="1">
      <alignment horizontal="center" vertical="center" wrapText="1"/>
    </xf>
    <xf numFmtId="0" fontId="7" fillId="0" borderId="74" xfId="0" applyFont="1" applyFill="1" applyBorder="1" applyAlignment="1">
      <alignment horizontal="center" vertical="center" wrapText="1"/>
    </xf>
    <xf numFmtId="0" fontId="7" fillId="0" borderId="0" xfId="0" applyFont="1" applyFill="1" applyBorder="1" applyAlignment="1">
      <alignment horizontal="center"/>
    </xf>
    <xf numFmtId="0" fontId="7" fillId="5" borderId="0" xfId="0" applyFont="1" applyFill="1" applyBorder="1" applyAlignment="1">
      <alignment horizontal="left"/>
    </xf>
    <xf numFmtId="0" fontId="8" fillId="0" borderId="39" xfId="0" applyFont="1" applyFill="1" applyBorder="1"/>
    <xf numFmtId="17" fontId="8" fillId="0" borderId="39" xfId="0" applyNumberFormat="1" applyFont="1" applyFill="1" applyBorder="1" applyAlignment="1">
      <alignment horizontal="center"/>
    </xf>
    <xf numFmtId="0" fontId="84" fillId="0" borderId="57" xfId="0" applyFont="1" applyBorder="1" applyAlignment="1">
      <alignment horizontal="left"/>
    </xf>
    <xf numFmtId="0" fontId="41" fillId="0" borderId="58" xfId="0" applyFont="1" applyBorder="1" applyAlignment="1">
      <alignment horizontal="left"/>
    </xf>
    <xf numFmtId="0" fontId="41" fillId="0" borderId="9" xfId="0" applyFont="1" applyBorder="1" applyAlignment="1">
      <alignment horizontal="left"/>
    </xf>
    <xf numFmtId="0" fontId="41" fillId="0" borderId="79" xfId="0" applyFont="1" applyBorder="1" applyAlignment="1">
      <alignment horizontal="left"/>
    </xf>
    <xf numFmtId="0" fontId="7" fillId="2" borderId="68" xfId="0" applyFont="1" applyFill="1" applyBorder="1" applyAlignment="1">
      <alignment horizontal="center" vertical="center" wrapText="1"/>
    </xf>
    <xf numFmtId="0" fontId="7" fillId="2" borderId="80" xfId="0" applyFont="1" applyFill="1" applyBorder="1" applyAlignment="1">
      <alignment horizontal="center" vertical="center" wrapText="1"/>
    </xf>
    <xf numFmtId="0" fontId="7" fillId="2" borderId="81" xfId="0" applyFont="1" applyFill="1" applyBorder="1" applyAlignment="1">
      <alignment horizontal="center" vertical="center" wrapText="1"/>
    </xf>
    <xf numFmtId="42" fontId="7" fillId="5" borderId="66" xfId="0" applyNumberFormat="1" applyFont="1" applyFill="1" applyBorder="1"/>
    <xf numFmtId="42" fontId="7" fillId="5" borderId="85" xfId="0" applyNumberFormat="1" applyFont="1" applyFill="1" applyBorder="1"/>
    <xf numFmtId="42" fontId="7" fillId="5" borderId="86" xfId="0" applyNumberFormat="1" applyFont="1" applyFill="1" applyBorder="1"/>
    <xf numFmtId="0" fontId="7" fillId="2" borderId="69" xfId="0" applyFont="1" applyFill="1" applyBorder="1" applyAlignment="1">
      <alignment horizontal="center" vertical="center" wrapText="1"/>
    </xf>
    <xf numFmtId="0" fontId="8" fillId="66" borderId="87" xfId="0" applyFont="1" applyFill="1" applyBorder="1" applyAlignment="1">
      <alignment horizontal="left" indent="2"/>
    </xf>
    <xf numFmtId="0" fontId="7" fillId="66" borderId="87" xfId="0" applyFont="1" applyFill="1" applyBorder="1"/>
    <xf numFmtId="0" fontId="7" fillId="5" borderId="71" xfId="0" applyFont="1" applyFill="1" applyBorder="1"/>
    <xf numFmtId="9" fontId="8" fillId="66" borderId="67" xfId="1" applyFont="1" applyFill="1" applyBorder="1"/>
    <xf numFmtId="9" fontId="8" fillId="66" borderId="84" xfId="1" applyFont="1" applyFill="1" applyBorder="1"/>
    <xf numFmtId="9" fontId="7" fillId="66" borderId="67" xfId="1" applyFont="1" applyFill="1" applyBorder="1"/>
    <xf numFmtId="9" fontId="7" fillId="66" borderId="84" xfId="1" applyFont="1" applyFill="1" applyBorder="1"/>
    <xf numFmtId="9" fontId="7" fillId="5" borderId="46" xfId="1" applyFont="1" applyFill="1" applyBorder="1" applyAlignment="1">
      <alignment horizontal="right"/>
    </xf>
    <xf numFmtId="9" fontId="7" fillId="5" borderId="88" xfId="1" applyFont="1" applyFill="1" applyBorder="1" applyAlignment="1">
      <alignment horizontal="right"/>
    </xf>
    <xf numFmtId="9" fontId="7" fillId="5" borderId="89" xfId="1" applyFont="1" applyFill="1" applyBorder="1" applyAlignment="1">
      <alignment horizontal="right"/>
    </xf>
    <xf numFmtId="0" fontId="7" fillId="2" borderId="65" xfId="0" applyFont="1" applyFill="1" applyBorder="1" applyAlignment="1">
      <alignment horizontal="center" vertical="center" wrapText="1"/>
    </xf>
    <xf numFmtId="0" fontId="8" fillId="65" borderId="87" xfId="0" applyFont="1" applyFill="1" applyBorder="1" applyAlignment="1">
      <alignment horizontal="left" indent="2"/>
    </xf>
    <xf numFmtId="0" fontId="7" fillId="65" borderId="87" xfId="0" applyFont="1" applyFill="1" applyBorder="1"/>
    <xf numFmtId="0" fontId="9" fillId="2" borderId="80" xfId="0" applyFont="1" applyFill="1" applyBorder="1" applyAlignment="1">
      <alignment horizontal="center" vertical="center" wrapText="1"/>
    </xf>
    <xf numFmtId="0" fontId="9" fillId="2" borderId="81" xfId="0" applyFont="1" applyFill="1" applyBorder="1" applyAlignment="1">
      <alignment horizontal="center" vertical="center" wrapText="1"/>
    </xf>
    <xf numFmtId="41" fontId="8" fillId="65" borderId="67" xfId="0" applyNumberFormat="1" applyFont="1" applyFill="1" applyBorder="1"/>
    <xf numFmtId="41" fontId="8" fillId="65" borderId="84" xfId="0" applyNumberFormat="1" applyFont="1" applyFill="1" applyBorder="1"/>
    <xf numFmtId="41" fontId="7" fillId="5" borderId="85" xfId="0" applyNumberFormat="1" applyFont="1" applyFill="1" applyBorder="1"/>
    <xf numFmtId="41" fontId="7" fillId="5" borderId="86" xfId="0" applyNumberFormat="1" applyFont="1" applyFill="1" applyBorder="1"/>
    <xf numFmtId="3" fontId="7" fillId="5" borderId="46" xfId="0" applyNumberFormat="1" applyFont="1" applyFill="1" applyBorder="1"/>
    <xf numFmtId="3" fontId="7" fillId="5" borderId="88" xfId="0" applyNumberFormat="1" applyFont="1" applyFill="1" applyBorder="1"/>
    <xf numFmtId="3" fontId="7" fillId="5" borderId="89" xfId="0" applyNumberFormat="1" applyFont="1" applyFill="1" applyBorder="1"/>
    <xf numFmtId="0" fontId="7" fillId="5" borderId="25" xfId="0" applyFont="1" applyFill="1" applyBorder="1" applyAlignment="1"/>
    <xf numFmtId="3" fontId="7" fillId="66" borderId="67" xfId="0" applyNumberFormat="1" applyFont="1" applyFill="1" applyBorder="1"/>
    <xf numFmtId="43" fontId="7" fillId="66" borderId="84" xfId="0" applyNumberFormat="1" applyFont="1" applyFill="1" applyBorder="1"/>
    <xf numFmtId="3" fontId="8" fillId="66" borderId="67" xfId="0" applyNumberFormat="1" applyFont="1" applyFill="1" applyBorder="1"/>
    <xf numFmtId="43" fontId="8" fillId="66" borderId="84" xfId="0" applyNumberFormat="1" applyFont="1" applyFill="1" applyBorder="1"/>
    <xf numFmtId="3" fontId="7" fillId="5" borderId="66" xfId="0" applyNumberFormat="1" applyFont="1" applyFill="1" applyBorder="1"/>
    <xf numFmtId="43" fontId="7" fillId="5" borderId="85" xfId="0" applyNumberFormat="1" applyFont="1" applyFill="1" applyBorder="1"/>
    <xf numFmtId="43" fontId="7" fillId="5" borderId="86" xfId="0" applyNumberFormat="1" applyFont="1" applyFill="1" applyBorder="1"/>
    <xf numFmtId="4" fontId="7" fillId="66" borderId="67" xfId="0" applyNumberFormat="1" applyFont="1" applyFill="1" applyBorder="1"/>
    <xf numFmtId="4" fontId="8" fillId="66" borderId="67" xfId="0" applyNumberFormat="1" applyFont="1" applyFill="1" applyBorder="1"/>
    <xf numFmtId="4" fontId="7" fillId="5" borderId="66" xfId="0" applyNumberFormat="1" applyFont="1" applyFill="1" applyBorder="1"/>
    <xf numFmtId="167" fontId="8" fillId="65" borderId="67" xfId="0" applyNumberFormat="1" applyFont="1" applyFill="1" applyBorder="1"/>
    <xf numFmtId="167" fontId="8" fillId="65" borderId="84" xfId="0" applyNumberFormat="1" applyFont="1" applyFill="1" applyBorder="1"/>
    <xf numFmtId="167" fontId="7" fillId="5" borderId="46" xfId="0" applyNumberFormat="1" applyFont="1" applyFill="1" applyBorder="1"/>
    <xf numFmtId="167" fontId="7" fillId="5" borderId="88" xfId="0" applyNumberFormat="1" applyFont="1" applyFill="1" applyBorder="1"/>
    <xf numFmtId="167" fontId="7" fillId="5" borderId="89" xfId="0" applyNumberFormat="1" applyFont="1" applyFill="1" applyBorder="1"/>
    <xf numFmtId="167" fontId="7" fillId="5" borderId="66" xfId="0" applyNumberFormat="1" applyFont="1" applyFill="1" applyBorder="1"/>
    <xf numFmtId="167" fontId="7" fillId="5" borderId="85" xfId="0" applyNumberFormat="1" applyFont="1" applyFill="1" applyBorder="1"/>
    <xf numFmtId="167" fontId="7" fillId="5" borderId="86" xfId="0" applyNumberFormat="1" applyFont="1" applyFill="1" applyBorder="1"/>
    <xf numFmtId="0" fontId="41" fillId="0" borderId="5" xfId="0" applyFont="1" applyBorder="1" applyAlignment="1">
      <alignment horizontal="left"/>
    </xf>
    <xf numFmtId="0" fontId="41" fillId="0" borderId="51" xfId="0" applyFont="1" applyBorder="1" applyAlignment="1">
      <alignment horizontal="left"/>
    </xf>
    <xf numFmtId="0" fontId="41" fillId="0" borderId="50" xfId="0" applyFont="1" applyBorder="1" applyAlignment="1">
      <alignment horizontal="left"/>
    </xf>
    <xf numFmtId="0" fontId="7" fillId="0" borderId="0" xfId="0" applyFont="1" applyFill="1" applyBorder="1" applyAlignment="1">
      <alignment horizontal="center" vertical="center" wrapText="1"/>
    </xf>
    <xf numFmtId="0" fontId="13" fillId="0" borderId="23" xfId="0" applyFont="1" applyBorder="1" applyAlignment="1">
      <alignment horizontal="left"/>
    </xf>
    <xf numFmtId="0" fontId="7" fillId="5" borderId="19" xfId="0" applyFont="1" applyFill="1" applyBorder="1" applyAlignment="1">
      <alignment horizontal="center" vertical="center" wrapText="1"/>
    </xf>
    <xf numFmtId="0" fontId="8" fillId="5" borderId="19" xfId="0" applyFont="1" applyFill="1" applyBorder="1"/>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8" fillId="0" borderId="87" xfId="0" applyFont="1" applyBorder="1" applyAlignment="1"/>
    <xf numFmtId="0" fontId="8" fillId="0" borderId="70" xfId="0" applyFont="1" applyBorder="1" applyAlignment="1"/>
    <xf numFmtId="0" fontId="8" fillId="0" borderId="71" xfId="0" applyFont="1" applyBorder="1" applyAlignment="1"/>
    <xf numFmtId="42" fontId="8" fillId="0" borderId="83" xfId="0" applyNumberFormat="1" applyFont="1" applyFill="1" applyBorder="1"/>
    <xf numFmtId="42" fontId="8" fillId="0" borderId="82" xfId="0" applyNumberFormat="1" applyFont="1" applyFill="1" applyBorder="1"/>
    <xf numFmtId="42" fontId="10" fillId="0" borderId="83" xfId="0" applyNumberFormat="1" applyFont="1" applyFill="1" applyBorder="1"/>
    <xf numFmtId="42" fontId="8" fillId="5" borderId="66" xfId="0" applyNumberFormat="1" applyFont="1" applyFill="1" applyBorder="1"/>
    <xf numFmtId="42" fontId="8" fillId="5" borderId="85" xfId="0" applyNumberFormat="1" applyFont="1" applyFill="1" applyBorder="1"/>
    <xf numFmtId="42" fontId="8" fillId="5" borderId="86" xfId="0" applyNumberFormat="1" applyFont="1" applyFill="1" applyBorder="1"/>
    <xf numFmtId="0" fontId="9" fillId="2" borderId="68" xfId="0" applyFont="1" applyFill="1" applyBorder="1" applyAlignment="1">
      <alignment horizontal="center" vertical="center" wrapText="1"/>
    </xf>
    <xf numFmtId="42" fontId="10" fillId="0" borderId="82" xfId="0" applyNumberFormat="1" applyFont="1" applyFill="1" applyBorder="1"/>
    <xf numFmtId="42" fontId="10" fillId="5" borderId="46" xfId="0" applyNumberFormat="1" applyFont="1" applyFill="1" applyBorder="1"/>
    <xf numFmtId="42" fontId="10" fillId="5" borderId="88" xfId="0" applyNumberFormat="1" applyFont="1" applyFill="1" applyBorder="1"/>
    <xf numFmtId="42" fontId="10" fillId="5" borderId="89" xfId="0" applyNumberFormat="1" applyFont="1" applyFill="1" applyBorder="1"/>
    <xf numFmtId="0" fontId="0" fillId="0" borderId="19" xfId="0" applyFont="1" applyFill="1" applyBorder="1" applyAlignment="1">
      <alignment horizontal="left" indent="2"/>
    </xf>
    <xf numFmtId="0" fontId="1" fillId="0" borderId="19" xfId="0" applyFont="1" applyFill="1" applyBorder="1"/>
    <xf numFmtId="39" fontId="6" fillId="0" borderId="19" xfId="0" applyNumberFormat="1" applyFont="1" applyFill="1" applyBorder="1"/>
    <xf numFmtId="39" fontId="6" fillId="0" borderId="19" xfId="0" applyNumberFormat="1" applyFont="1" applyFill="1" applyBorder="1" applyAlignment="1">
      <alignment horizontal="right"/>
    </xf>
    <xf numFmtId="39" fontId="79" fillId="0" borderId="19" xfId="0" applyNumberFormat="1" applyFont="1" applyFill="1" applyBorder="1"/>
    <xf numFmtId="0" fontId="40" fillId="0" borderId="5" xfId="0" applyFont="1" applyFill="1" applyBorder="1" applyAlignment="1">
      <alignment horizontal="left"/>
    </xf>
    <xf numFmtId="0" fontId="40" fillId="0" borderId="9" xfId="0" applyFont="1" applyFill="1" applyBorder="1" applyAlignment="1">
      <alignment horizontal="left"/>
    </xf>
    <xf numFmtId="0" fontId="1" fillId="2" borderId="69" xfId="0" applyFont="1" applyFill="1" applyBorder="1" applyAlignment="1">
      <alignment horizontal="center" vertical="center" wrapText="1"/>
    </xf>
    <xf numFmtId="0" fontId="0" fillId="65" borderId="87" xfId="0" applyFont="1" applyFill="1" applyBorder="1" applyAlignment="1">
      <alignment horizontal="left" indent="2"/>
    </xf>
    <xf numFmtId="0" fontId="1" fillId="65" borderId="87" xfId="0" applyFont="1" applyFill="1" applyBorder="1"/>
    <xf numFmtId="0" fontId="1" fillId="5" borderId="71" xfId="0" applyFont="1" applyFill="1" applyBorder="1" applyAlignment="1"/>
    <xf numFmtId="0" fontId="1" fillId="2" borderId="68" xfId="0" applyFont="1" applyFill="1" applyBorder="1" applyAlignment="1">
      <alignment horizontal="center" vertical="center" wrapText="1"/>
    </xf>
    <xf numFmtId="0" fontId="1" fillId="2" borderId="80" xfId="0" applyFont="1" applyFill="1" applyBorder="1" applyAlignment="1">
      <alignment horizontal="center" vertical="center" wrapText="1"/>
    </xf>
    <xf numFmtId="0" fontId="1" fillId="2" borderId="81" xfId="0" applyFont="1" applyFill="1" applyBorder="1" applyAlignment="1">
      <alignment horizontal="center" vertical="center" wrapText="1"/>
    </xf>
    <xf numFmtId="39" fontId="79" fillId="66" borderId="83" xfId="0" applyNumberFormat="1" applyFont="1" applyFill="1" applyBorder="1"/>
    <xf numFmtId="39" fontId="79" fillId="66" borderId="82" xfId="0" applyNumberFormat="1" applyFont="1" applyFill="1" applyBorder="1"/>
    <xf numFmtId="39" fontId="79" fillId="5" borderId="66" xfId="0" applyNumberFormat="1" applyFont="1" applyFill="1" applyBorder="1"/>
    <xf numFmtId="39" fontId="79" fillId="5" borderId="85" xfId="0" applyNumberFormat="1" applyFont="1" applyFill="1" applyBorder="1"/>
    <xf numFmtId="39" fontId="79" fillId="5" borderId="86" xfId="0" applyNumberFormat="1" applyFont="1" applyFill="1" applyBorder="1"/>
    <xf numFmtId="0" fontId="0" fillId="0" borderId="0" xfId="0" applyFont="1" applyFill="1" applyBorder="1" applyAlignment="1">
      <alignment horizontal="left" indent="2"/>
    </xf>
    <xf numFmtId="39" fontId="6" fillId="0" borderId="0" xfId="0" applyNumberFormat="1" applyFont="1" applyFill="1" applyBorder="1"/>
    <xf numFmtId="39" fontId="6" fillId="0" borderId="0" xfId="0" applyNumberFormat="1" applyFont="1" applyFill="1" applyBorder="1" applyAlignment="1">
      <alignment horizontal="right"/>
    </xf>
    <xf numFmtId="39" fontId="79" fillId="0" borderId="0" xfId="0" applyNumberFormat="1" applyFont="1" applyFill="1" applyBorder="1"/>
    <xf numFmtId="0" fontId="1" fillId="2" borderId="45" xfId="0" applyFont="1" applyFill="1" applyBorder="1" applyAlignment="1">
      <alignment horizontal="center" vertical="center" wrapText="1"/>
    </xf>
    <xf numFmtId="0" fontId="1" fillId="2" borderId="91"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0" fillId="0" borderId="0" xfId="0" applyFont="1" applyFill="1"/>
    <xf numFmtId="0" fontId="8" fillId="0" borderId="0" xfId="0" applyFont="1" applyFill="1" applyAlignment="1">
      <alignment horizontal="left"/>
    </xf>
    <xf numFmtId="0" fontId="7" fillId="2" borderId="39" xfId="0" applyFont="1" applyFill="1" applyBorder="1" applyAlignment="1">
      <alignment horizontal="center" vertical="center" wrapText="1"/>
    </xf>
    <xf numFmtId="0" fontId="85" fillId="2" borderId="39" xfId="0" applyFont="1" applyFill="1" applyBorder="1" applyAlignment="1">
      <alignment vertical="center"/>
    </xf>
    <xf numFmtId="0" fontId="7" fillId="2" borderId="39" xfId="0" applyFont="1" applyFill="1" applyBorder="1" applyAlignment="1">
      <alignment horizontal="center" vertical="center"/>
    </xf>
    <xf numFmtId="0" fontId="7" fillId="0" borderId="39" xfId="0" applyFont="1" applyFill="1" applyBorder="1" applyAlignment="1">
      <alignment horizontal="center"/>
    </xf>
    <xf numFmtId="0" fontId="7" fillId="2" borderId="39" xfId="0" applyFont="1" applyFill="1" applyBorder="1" applyAlignment="1">
      <alignment horizontal="left"/>
    </xf>
    <xf numFmtId="0" fontId="87" fillId="0" borderId="0" xfId="0" applyFont="1" applyFill="1" applyBorder="1" applyAlignment="1">
      <alignment horizontal="center" vertical="center" wrapText="1"/>
    </xf>
    <xf numFmtId="0" fontId="87" fillId="0" borderId="3" xfId="0" applyFont="1" applyBorder="1" applyAlignment="1">
      <alignment horizontal="left"/>
    </xf>
    <xf numFmtId="0" fontId="88" fillId="0" borderId="4" xfId="0" applyFont="1" applyFill="1" applyBorder="1" applyAlignment="1"/>
    <xf numFmtId="0" fontId="87" fillId="0" borderId="4" xfId="0" applyFont="1" applyBorder="1" applyAlignment="1">
      <alignment horizontal="left"/>
    </xf>
    <xf numFmtId="0" fontId="87" fillId="0" borderId="4" xfId="0" applyFont="1" applyFill="1" applyBorder="1" applyAlignment="1">
      <alignment horizontal="left"/>
    </xf>
    <xf numFmtId="0" fontId="87" fillId="0" borderId="5" xfId="0" applyFont="1" applyFill="1" applyBorder="1" applyAlignment="1">
      <alignment horizontal="left"/>
    </xf>
    <xf numFmtId="0" fontId="88" fillId="0" borderId="0" xfId="0" applyFont="1" applyFill="1" applyBorder="1" applyAlignment="1">
      <alignment horizontal="center" vertical="center" wrapText="1"/>
    </xf>
    <xf numFmtId="0" fontId="87" fillId="0" borderId="8" xfId="0" applyFont="1" applyBorder="1" applyAlignment="1">
      <alignment horizontal="left"/>
    </xf>
    <xf numFmtId="0" fontId="88" fillId="0" borderId="0" xfId="0" applyFont="1" applyFill="1" applyBorder="1" applyAlignment="1"/>
    <xf numFmtId="0" fontId="87" fillId="0" borderId="0" xfId="0" applyFont="1" applyBorder="1" applyAlignment="1">
      <alignment horizontal="left"/>
    </xf>
    <xf numFmtId="0" fontId="87" fillId="0" borderId="0" xfId="0" applyFont="1" applyFill="1" applyBorder="1" applyAlignment="1">
      <alignment horizontal="left"/>
    </xf>
    <xf numFmtId="0" fontId="87" fillId="0" borderId="9" xfId="0" applyFont="1" applyFill="1" applyBorder="1" applyAlignment="1">
      <alignment horizontal="left"/>
    </xf>
    <xf numFmtId="0" fontId="87" fillId="0" borderId="6" xfId="0" applyFont="1" applyBorder="1" applyAlignment="1">
      <alignment horizontal="left"/>
    </xf>
    <xf numFmtId="0" fontId="88" fillId="0" borderId="2" xfId="0" applyFont="1" applyFill="1" applyBorder="1" applyAlignment="1"/>
    <xf numFmtId="0" fontId="87" fillId="0" borderId="2" xfId="0" applyFont="1" applyBorder="1" applyAlignment="1">
      <alignment horizontal="left"/>
    </xf>
    <xf numFmtId="0" fontId="87" fillId="0" borderId="2" xfId="0" applyFont="1" applyFill="1" applyBorder="1" applyAlignment="1">
      <alignment horizontal="left"/>
    </xf>
    <xf numFmtId="0" fontId="87" fillId="0" borderId="90" xfId="0" applyFont="1" applyFill="1" applyBorder="1" applyAlignment="1">
      <alignment horizontal="left"/>
    </xf>
    <xf numFmtId="0" fontId="40" fillId="5" borderId="8" xfId="0" applyFont="1" applyFill="1" applyBorder="1" applyAlignment="1">
      <alignment horizontal="center" vertical="center" wrapText="1"/>
    </xf>
    <xf numFmtId="0" fontId="80" fillId="0" borderId="4" xfId="0" applyFont="1" applyBorder="1" applyAlignment="1">
      <alignment horizontal="left"/>
    </xf>
    <xf numFmtId="0" fontId="80" fillId="0" borderId="5" xfId="0" applyFont="1" applyBorder="1" applyAlignment="1"/>
    <xf numFmtId="0" fontId="80" fillId="5" borderId="8" xfId="0" applyFont="1" applyFill="1" applyBorder="1" applyAlignment="1">
      <alignment horizontal="center" vertical="center" wrapText="1"/>
    </xf>
    <xf numFmtId="0" fontId="40" fillId="0" borderId="8" xfId="0" applyFont="1" applyFill="1" applyBorder="1" applyAlignment="1">
      <alignment horizontal="left"/>
    </xf>
    <xf numFmtId="0" fontId="80" fillId="0" borderId="9" xfId="0" applyFont="1" applyBorder="1" applyAlignment="1"/>
    <xf numFmtId="0" fontId="80" fillId="0" borderId="90" xfId="0" applyFont="1" applyBorder="1" applyAlignment="1"/>
    <xf numFmtId="0" fontId="40" fillId="5" borderId="0" xfId="0" applyFont="1" applyFill="1" applyBorder="1" applyAlignment="1">
      <alignment horizontal="center" vertical="center" wrapText="1"/>
    </xf>
    <xf numFmtId="0" fontId="40" fillId="0" borderId="59" xfId="0" applyFont="1" applyBorder="1" applyAlignment="1">
      <alignment horizontal="left"/>
    </xf>
    <xf numFmtId="0" fontId="80" fillId="0" borderId="57" xfId="0" applyFont="1" applyBorder="1" applyAlignment="1">
      <alignment horizontal="left"/>
    </xf>
    <xf numFmtId="0" fontId="40" fillId="0" borderId="60" xfId="0" applyFont="1" applyBorder="1" applyAlignment="1">
      <alignment horizontal="left"/>
    </xf>
    <xf numFmtId="0" fontId="40" fillId="0" borderId="63" xfId="0" applyFont="1" applyBorder="1" applyAlignment="1">
      <alignment horizontal="left"/>
    </xf>
    <xf numFmtId="0" fontId="40" fillId="0" borderId="61" xfId="0" applyFont="1" applyBorder="1" applyAlignment="1">
      <alignment horizontal="left"/>
    </xf>
    <xf numFmtId="0" fontId="40" fillId="0" borderId="58" xfId="0" applyFont="1" applyBorder="1" applyAlignment="1">
      <alignment horizontal="left"/>
    </xf>
    <xf numFmtId="0" fontId="40" fillId="0" borderId="62" xfId="0" applyFont="1" applyBorder="1" applyAlignment="1">
      <alignment horizontal="left"/>
    </xf>
    <xf numFmtId="0" fontId="80" fillId="0" borderId="0" xfId="0" applyFont="1" applyBorder="1" applyAlignment="1">
      <alignment horizontal="left"/>
    </xf>
    <xf numFmtId="0" fontId="40" fillId="0" borderId="23" xfId="0" applyFont="1" applyBorder="1" applyAlignment="1">
      <alignment horizontal="left"/>
    </xf>
    <xf numFmtId="0" fontId="40" fillId="0" borderId="24" xfId="0" applyFont="1" applyBorder="1" applyAlignment="1">
      <alignment horizontal="left"/>
    </xf>
    <xf numFmtId="0" fontId="40" fillId="0" borderId="25" xfId="0" applyFont="1" applyBorder="1" applyAlignment="1">
      <alignment horizontal="left"/>
    </xf>
    <xf numFmtId="0" fontId="80" fillId="5" borderId="0" xfId="0" applyFont="1" applyFill="1" applyBorder="1" applyAlignment="1"/>
    <xf numFmtId="0" fontId="40" fillId="0" borderId="48" xfId="0" applyFont="1" applyFill="1" applyBorder="1" applyAlignment="1">
      <alignment horizontal="left"/>
    </xf>
    <xf numFmtId="0" fontId="40" fillId="0" borderId="51" xfId="0" applyFont="1" applyFill="1" applyBorder="1" applyAlignment="1">
      <alignment horizontal="left"/>
    </xf>
    <xf numFmtId="0" fontId="40" fillId="0" borderId="49" xfId="0" applyFont="1" applyBorder="1" applyAlignment="1">
      <alignment horizontal="left"/>
    </xf>
    <xf numFmtId="0" fontId="40" fillId="0" borderId="50" xfId="0" applyFont="1" applyFill="1" applyBorder="1" applyAlignment="1">
      <alignment horizontal="left"/>
    </xf>
    <xf numFmtId="0" fontId="1" fillId="0" borderId="93" xfId="0" applyFont="1" applyBorder="1"/>
    <xf numFmtId="0" fontId="1" fillId="0" borderId="93" xfId="0" applyFont="1" applyBorder="1" applyAlignment="1">
      <alignment horizontal="center"/>
    </xf>
    <xf numFmtId="0" fontId="0" fillId="0" borderId="93" xfId="0" applyFont="1" applyBorder="1"/>
    <xf numFmtId="0" fontId="0" fillId="0" borderId="94" xfId="0" applyFont="1" applyBorder="1"/>
    <xf numFmtId="0" fontId="0" fillId="0" borderId="65" xfId="0" applyFont="1" applyBorder="1"/>
    <xf numFmtId="0" fontId="0" fillId="0" borderId="65" xfId="0" applyFont="1" applyBorder="1" applyAlignment="1">
      <alignment horizontal="center"/>
    </xf>
    <xf numFmtId="0" fontId="0" fillId="0" borderId="95" xfId="0" applyFont="1" applyBorder="1"/>
    <xf numFmtId="0" fontId="0" fillId="5" borderId="40" xfId="0" applyFont="1" applyFill="1" applyBorder="1"/>
    <xf numFmtId="0" fontId="0" fillId="5" borderId="65" xfId="0" applyFont="1" applyFill="1" applyBorder="1"/>
    <xf numFmtId="0" fontId="0" fillId="5" borderId="65" xfId="0" applyFont="1" applyFill="1" applyBorder="1" applyAlignment="1">
      <alignment horizontal="center"/>
    </xf>
    <xf numFmtId="0" fontId="0" fillId="5" borderId="92" xfId="0" applyFont="1" applyFill="1" applyBorder="1"/>
    <xf numFmtId="0" fontId="0" fillId="5" borderId="42" xfId="0" applyFont="1" applyFill="1" applyBorder="1"/>
    <xf numFmtId="0" fontId="0" fillId="5" borderId="42" xfId="0" applyFont="1" applyFill="1" applyBorder="1" applyAlignment="1">
      <alignment horizontal="center"/>
    </xf>
    <xf numFmtId="0" fontId="0" fillId="0" borderId="43" xfId="0" applyFont="1" applyBorder="1"/>
    <xf numFmtId="0" fontId="1" fillId="0" borderId="6" xfId="0" applyFont="1" applyBorder="1" applyAlignment="1">
      <alignment horizontal="center"/>
    </xf>
    <xf numFmtId="0" fontId="1" fillId="0" borderId="0" xfId="0" applyFont="1" applyFill="1" applyBorder="1" applyAlignment="1">
      <alignment horizontal="left"/>
    </xf>
    <xf numFmtId="42" fontId="84" fillId="0" borderId="0" xfId="0" applyNumberFormat="1" applyFont="1" applyBorder="1" applyAlignment="1">
      <alignment horizontal="center"/>
    </xf>
    <xf numFmtId="42" fontId="40" fillId="0" borderId="52" xfId="0" applyNumberFormat="1" applyFont="1" applyBorder="1" applyAlignment="1">
      <alignment horizontal="left"/>
    </xf>
    <xf numFmtId="42" fontId="89" fillId="0" borderId="8" xfId="0" applyNumberFormat="1" applyFont="1" applyFill="1" applyBorder="1" applyAlignment="1">
      <alignment horizontal="left"/>
    </xf>
    <xf numFmtId="42" fontId="40" fillId="0" borderId="48" xfId="0" applyNumberFormat="1" applyFont="1" applyFill="1" applyBorder="1" applyAlignment="1">
      <alignment horizontal="left"/>
    </xf>
    <xf numFmtId="42" fontId="40" fillId="0" borderId="6" xfId="0" applyNumberFormat="1" applyFont="1" applyBorder="1" applyAlignment="1">
      <alignment horizontal="left"/>
    </xf>
    <xf numFmtId="42" fontId="0" fillId="0" borderId="0" xfId="0" applyNumberFormat="1" applyAlignment="1"/>
    <xf numFmtId="42" fontId="7" fillId="2" borderId="68" xfId="0" applyNumberFormat="1" applyFont="1" applyFill="1" applyBorder="1" applyAlignment="1">
      <alignment horizontal="center" vertical="center" wrapText="1"/>
    </xf>
    <xf numFmtId="0" fontId="1" fillId="0" borderId="0" xfId="0" applyFont="1" applyFill="1"/>
    <xf numFmtId="0" fontId="12" fillId="0" borderId="0" xfId="0" applyFont="1" applyFill="1"/>
    <xf numFmtId="164" fontId="7" fillId="5" borderId="66" xfId="0" applyNumberFormat="1" applyFont="1" applyFill="1" applyBorder="1"/>
    <xf numFmtId="164" fontId="8" fillId="0" borderId="0" xfId="0" applyNumberFormat="1" applyFont="1"/>
    <xf numFmtId="164" fontId="7" fillId="2" borderId="68" xfId="0" applyNumberFormat="1" applyFont="1" applyFill="1" applyBorder="1" applyAlignment="1">
      <alignment horizontal="center" vertical="center" wrapText="1"/>
    </xf>
    <xf numFmtId="164" fontId="7" fillId="5" borderId="66" xfId="20884" applyNumberFormat="1" applyFont="1" applyFill="1" applyBorder="1"/>
    <xf numFmtId="0" fontId="8" fillId="0" borderId="0" xfId="0" applyFont="1" applyFill="1" applyBorder="1" applyAlignment="1">
      <alignment horizontal="left" indent="2"/>
    </xf>
    <xf numFmtId="0" fontId="10" fillId="67" borderId="87" xfId="0" applyFont="1" applyFill="1" applyBorder="1" applyAlignment="1">
      <alignment horizontal="left" indent="2"/>
    </xf>
    <xf numFmtId="0" fontId="9" fillId="67" borderId="87" xfId="0" applyFont="1" applyFill="1" applyBorder="1"/>
    <xf numFmtId="42" fontId="8" fillId="67" borderId="67" xfId="0" applyNumberFormat="1" applyFont="1" applyFill="1" applyBorder="1"/>
    <xf numFmtId="42" fontId="8" fillId="67" borderId="1" xfId="0" applyNumberFormat="1" applyFont="1" applyFill="1" applyBorder="1"/>
    <xf numFmtId="42" fontId="8" fillId="67" borderId="82" xfId="0" applyNumberFormat="1" applyFont="1" applyFill="1" applyBorder="1"/>
    <xf numFmtId="42" fontId="9" fillId="67" borderId="83" xfId="0" applyNumberFormat="1" applyFont="1" applyFill="1" applyBorder="1"/>
    <xf numFmtId="42" fontId="9" fillId="67" borderId="1" xfId="0" applyNumberFormat="1" applyFont="1" applyFill="1" applyBorder="1"/>
    <xf numFmtId="42" fontId="9" fillId="67" borderId="82" xfId="0" applyNumberFormat="1" applyFont="1" applyFill="1" applyBorder="1"/>
    <xf numFmtId="9" fontId="8" fillId="67" borderId="1" xfId="1" applyFont="1" applyFill="1" applyBorder="1"/>
    <xf numFmtId="9" fontId="8" fillId="67" borderId="82" xfId="1" applyFont="1" applyFill="1" applyBorder="1"/>
    <xf numFmtId="9" fontId="9" fillId="67" borderId="1" xfId="1" applyFont="1" applyFill="1" applyBorder="1"/>
    <xf numFmtId="9" fontId="9" fillId="67" borderId="82" xfId="1" applyFont="1" applyFill="1" applyBorder="1"/>
    <xf numFmtId="9" fontId="8" fillId="67" borderId="67" xfId="1" applyFont="1" applyFill="1" applyBorder="1"/>
    <xf numFmtId="9" fontId="9" fillId="67" borderId="83" xfId="1" applyFont="1" applyFill="1" applyBorder="1"/>
    <xf numFmtId="41" fontId="8" fillId="67" borderId="67" xfId="0" applyNumberFormat="1" applyFont="1" applyFill="1" applyBorder="1"/>
    <xf numFmtId="41" fontId="8" fillId="67" borderId="1" xfId="0" applyNumberFormat="1" applyFont="1" applyFill="1" applyBorder="1"/>
    <xf numFmtId="41" fontId="8" fillId="67" borderId="82" xfId="0" applyNumberFormat="1" applyFont="1" applyFill="1" applyBorder="1"/>
    <xf numFmtId="41" fontId="9" fillId="67" borderId="83" xfId="0" applyNumberFormat="1" applyFont="1" applyFill="1" applyBorder="1"/>
    <xf numFmtId="41" fontId="9" fillId="67" borderId="1" xfId="0" applyNumberFormat="1" applyFont="1" applyFill="1" applyBorder="1"/>
    <xf numFmtId="41" fontId="9" fillId="67" borderId="82" xfId="0" applyNumberFormat="1" applyFont="1" applyFill="1" applyBorder="1"/>
    <xf numFmtId="3" fontId="8" fillId="67" borderId="67" xfId="0" applyNumberFormat="1" applyFont="1" applyFill="1" applyBorder="1"/>
    <xf numFmtId="43" fontId="8" fillId="67" borderId="1" xfId="0" applyNumberFormat="1" applyFont="1" applyFill="1" applyBorder="1"/>
    <xf numFmtId="43" fontId="8" fillId="67" borderId="82" xfId="0" applyNumberFormat="1" applyFont="1" applyFill="1" applyBorder="1"/>
    <xf numFmtId="3" fontId="9" fillId="67" borderId="83" xfId="0" applyNumberFormat="1" applyFont="1" applyFill="1" applyBorder="1"/>
    <xf numFmtId="43" fontId="9" fillId="67" borderId="1" xfId="0" applyNumberFormat="1" applyFont="1" applyFill="1" applyBorder="1"/>
    <xf numFmtId="43" fontId="9" fillId="67" borderId="82" xfId="0" applyNumberFormat="1" applyFont="1" applyFill="1" applyBorder="1"/>
    <xf numFmtId="167" fontId="8" fillId="67" borderId="67" xfId="0" applyNumberFormat="1" applyFont="1" applyFill="1" applyBorder="1"/>
    <xf numFmtId="167" fontId="8" fillId="67" borderId="1" xfId="0" applyNumberFormat="1" applyFont="1" applyFill="1" applyBorder="1"/>
    <xf numFmtId="167" fontId="8" fillId="67" borderId="82" xfId="0" applyNumberFormat="1" applyFont="1" applyFill="1" applyBorder="1"/>
    <xf numFmtId="167" fontId="9" fillId="67" borderId="83" xfId="0" applyNumberFormat="1" applyFont="1" applyFill="1" applyBorder="1"/>
    <xf numFmtId="167" fontId="9" fillId="67" borderId="1" xfId="0" applyNumberFormat="1" applyFont="1" applyFill="1" applyBorder="1"/>
    <xf numFmtId="167" fontId="9" fillId="67" borderId="82" xfId="0" applyNumberFormat="1" applyFont="1" applyFill="1" applyBorder="1"/>
    <xf numFmtId="4" fontId="8" fillId="67" borderId="67" xfId="0" applyNumberFormat="1" applyFont="1" applyFill="1" applyBorder="1"/>
    <xf numFmtId="4" fontId="9" fillId="67" borderId="83" xfId="0" applyNumberFormat="1" applyFont="1" applyFill="1" applyBorder="1"/>
    <xf numFmtId="164" fontId="8" fillId="67" borderId="67" xfId="20884" applyNumberFormat="1" applyFont="1" applyFill="1" applyBorder="1"/>
    <xf numFmtId="164" fontId="9" fillId="67" borderId="83" xfId="20884" applyNumberFormat="1" applyFont="1" applyFill="1" applyBorder="1"/>
    <xf numFmtId="0" fontId="6" fillId="67" borderId="87" xfId="0" applyFont="1" applyFill="1" applyBorder="1" applyAlignment="1">
      <alignment horizontal="left" indent="2"/>
    </xf>
    <xf numFmtId="9" fontId="6" fillId="67" borderId="67" xfId="1" applyFont="1" applyFill="1" applyBorder="1"/>
    <xf numFmtId="9" fontId="6" fillId="67" borderId="38" xfId="1" applyFont="1" applyFill="1" applyBorder="1"/>
    <xf numFmtId="9" fontId="6" fillId="67" borderId="84" xfId="1" applyFont="1" applyFill="1" applyBorder="1"/>
    <xf numFmtId="39" fontId="6" fillId="67" borderId="67" xfId="0" applyNumberFormat="1" applyFont="1" applyFill="1" applyBorder="1"/>
    <xf numFmtId="39" fontId="6" fillId="67" borderId="38" xfId="0" applyNumberFormat="1" applyFont="1" applyFill="1" applyBorder="1"/>
    <xf numFmtId="39" fontId="6" fillId="67" borderId="84" xfId="0" applyNumberFormat="1" applyFont="1" applyFill="1" applyBorder="1"/>
    <xf numFmtId="9" fontId="6" fillId="67" borderId="67" xfId="1" applyFont="1" applyFill="1" applyBorder="1" applyAlignment="1">
      <alignment horizontal="right"/>
    </xf>
    <xf numFmtId="9" fontId="6" fillId="67" borderId="38" xfId="1" applyFont="1" applyFill="1" applyBorder="1" applyAlignment="1">
      <alignment horizontal="right"/>
    </xf>
    <xf numFmtId="9" fontId="6" fillId="67" borderId="84" xfId="1" applyFont="1" applyFill="1" applyBorder="1" applyAlignment="1">
      <alignment horizontal="right"/>
    </xf>
    <xf numFmtId="39" fontId="6" fillId="67" borderId="67" xfId="0" applyNumberFormat="1" applyFont="1" applyFill="1" applyBorder="1" applyAlignment="1">
      <alignment horizontal="right"/>
    </xf>
    <xf numFmtId="39" fontId="6" fillId="67" borderId="38" xfId="0" applyNumberFormat="1" applyFont="1" applyFill="1" applyBorder="1" applyAlignment="1">
      <alignment horizontal="right"/>
    </xf>
    <xf numFmtId="39" fontId="6" fillId="67" borderId="84" xfId="0" applyNumberFormat="1" applyFont="1" applyFill="1" applyBorder="1" applyAlignment="1">
      <alignment horizontal="right"/>
    </xf>
    <xf numFmtId="0" fontId="79" fillId="67" borderId="87" xfId="0" applyFont="1" applyFill="1" applyBorder="1"/>
    <xf numFmtId="9" fontId="79" fillId="67" borderId="67" xfId="1" applyFont="1" applyFill="1" applyBorder="1"/>
    <xf numFmtId="9" fontId="79" fillId="67" borderId="38" xfId="1" applyFont="1" applyFill="1" applyBorder="1"/>
    <xf numFmtId="9" fontId="79" fillId="67" borderId="84" xfId="1" applyFont="1" applyFill="1" applyBorder="1"/>
    <xf numFmtId="39" fontId="79" fillId="67" borderId="67" xfId="0" applyNumberFormat="1" applyFont="1" applyFill="1" applyBorder="1"/>
    <xf numFmtId="39" fontId="79" fillId="67" borderId="38" xfId="0" applyNumberFormat="1" applyFont="1" applyFill="1" applyBorder="1"/>
    <xf numFmtId="39" fontId="79" fillId="67" borderId="84" xfId="0" applyNumberFormat="1" applyFont="1" applyFill="1" applyBorder="1"/>
    <xf numFmtId="0" fontId="10" fillId="68" borderId="87" xfId="0" applyFont="1" applyFill="1" applyBorder="1" applyAlignment="1">
      <alignment horizontal="left" indent="2"/>
    </xf>
    <xf numFmtId="42" fontId="8" fillId="68" borderId="67" xfId="0" applyNumberFormat="1" applyFont="1" applyFill="1" applyBorder="1"/>
    <xf numFmtId="42" fontId="8" fillId="68" borderId="38" xfId="0" applyNumberFormat="1" applyFont="1" applyFill="1" applyBorder="1"/>
    <xf numFmtId="42" fontId="8" fillId="68" borderId="84" xfId="0" applyNumberFormat="1" applyFont="1" applyFill="1" applyBorder="1"/>
    <xf numFmtId="0" fontId="9" fillId="68" borderId="87" xfId="0" applyFont="1" applyFill="1" applyBorder="1"/>
    <xf numFmtId="42" fontId="9" fillId="68" borderId="83" xfId="0" applyNumberFormat="1" applyFont="1" applyFill="1" applyBorder="1"/>
    <xf numFmtId="42" fontId="9" fillId="68" borderId="1" xfId="0" applyNumberFormat="1" applyFont="1" applyFill="1" applyBorder="1"/>
    <xf numFmtId="42" fontId="9" fillId="68" borderId="82" xfId="0" applyNumberFormat="1" applyFont="1" applyFill="1" applyBorder="1"/>
    <xf numFmtId="9" fontId="8" fillId="68" borderId="67" xfId="1" applyFont="1" applyFill="1" applyBorder="1"/>
    <xf numFmtId="9" fontId="8" fillId="68" borderId="38" xfId="1" applyFont="1" applyFill="1" applyBorder="1"/>
    <xf numFmtId="9" fontId="8" fillId="68" borderId="84" xfId="1" applyFont="1" applyFill="1" applyBorder="1"/>
    <xf numFmtId="9" fontId="9" fillId="68" borderId="83" xfId="1" applyFont="1" applyFill="1" applyBorder="1"/>
    <xf numFmtId="9" fontId="9" fillId="68" borderId="1" xfId="1" applyFont="1" applyFill="1" applyBorder="1"/>
    <xf numFmtId="9" fontId="9" fillId="68" borderId="82" xfId="1" applyFont="1" applyFill="1" applyBorder="1"/>
    <xf numFmtId="41" fontId="8" fillId="68" borderId="67" xfId="0" applyNumberFormat="1" applyFont="1" applyFill="1" applyBorder="1"/>
    <xf numFmtId="41" fontId="8" fillId="68" borderId="38" xfId="0" applyNumberFormat="1" applyFont="1" applyFill="1" applyBorder="1"/>
    <xf numFmtId="41" fontId="8" fillId="68" borderId="84" xfId="0" applyNumberFormat="1" applyFont="1" applyFill="1" applyBorder="1"/>
    <xf numFmtId="41" fontId="9" fillId="68" borderId="83" xfId="0" applyNumberFormat="1" applyFont="1" applyFill="1" applyBorder="1"/>
    <xf numFmtId="41" fontId="9" fillId="68" borderId="1" xfId="0" applyNumberFormat="1" applyFont="1" applyFill="1" applyBorder="1"/>
    <xf numFmtId="41" fontId="9" fillId="68" borderId="82" xfId="0" applyNumberFormat="1" applyFont="1" applyFill="1" applyBorder="1"/>
    <xf numFmtId="3" fontId="8" fillId="68" borderId="67" xfId="0" applyNumberFormat="1" applyFont="1" applyFill="1" applyBorder="1"/>
    <xf numFmtId="43" fontId="8" fillId="68" borderId="38" xfId="0" applyNumberFormat="1" applyFont="1" applyFill="1" applyBorder="1"/>
    <xf numFmtId="43" fontId="8" fillId="68" borderId="84" xfId="0" applyNumberFormat="1" applyFont="1" applyFill="1" applyBorder="1"/>
    <xf numFmtId="3" fontId="9" fillId="68" borderId="83" xfId="0" applyNumberFormat="1" applyFont="1" applyFill="1" applyBorder="1"/>
    <xf numFmtId="43" fontId="9" fillId="68" borderId="1" xfId="0" applyNumberFormat="1" applyFont="1" applyFill="1" applyBorder="1"/>
    <xf numFmtId="43" fontId="9" fillId="68" borderId="82" xfId="0" applyNumberFormat="1" applyFont="1" applyFill="1" applyBorder="1"/>
    <xf numFmtId="4" fontId="8" fillId="68" borderId="67" xfId="0" applyNumberFormat="1" applyFont="1" applyFill="1" applyBorder="1"/>
    <xf numFmtId="4" fontId="9" fillId="68" borderId="83" xfId="0" applyNumberFormat="1" applyFont="1" applyFill="1" applyBorder="1"/>
    <xf numFmtId="167" fontId="8" fillId="68" borderId="67" xfId="0" applyNumberFormat="1" applyFont="1" applyFill="1" applyBorder="1"/>
    <xf numFmtId="167" fontId="8" fillId="68" borderId="38" xfId="0" applyNumberFormat="1" applyFont="1" applyFill="1" applyBorder="1"/>
    <xf numFmtId="167" fontId="8" fillId="68" borderId="84" xfId="0" applyNumberFormat="1" applyFont="1" applyFill="1" applyBorder="1"/>
    <xf numFmtId="167" fontId="9" fillId="68" borderId="83" xfId="0" applyNumberFormat="1" applyFont="1" applyFill="1" applyBorder="1"/>
    <xf numFmtId="167" fontId="9" fillId="68" borderId="1" xfId="0" applyNumberFormat="1" applyFont="1" applyFill="1" applyBorder="1"/>
    <xf numFmtId="167" fontId="9" fillId="68" borderId="82" xfId="0" applyNumberFormat="1" applyFont="1" applyFill="1" applyBorder="1"/>
    <xf numFmtId="164" fontId="8" fillId="68" borderId="67" xfId="20884" applyNumberFormat="1" applyFont="1" applyFill="1" applyBorder="1"/>
    <xf numFmtId="164" fontId="9" fillId="68" borderId="83" xfId="20884" applyNumberFormat="1" applyFont="1" applyFill="1" applyBorder="1"/>
    <xf numFmtId="0" fontId="6" fillId="68" borderId="87" xfId="0" applyFont="1" applyFill="1" applyBorder="1" applyAlignment="1">
      <alignment horizontal="left" indent="2"/>
    </xf>
    <xf numFmtId="39" fontId="6" fillId="68" borderId="67" xfId="0" applyNumberFormat="1" applyFont="1" applyFill="1" applyBorder="1"/>
    <xf numFmtId="39" fontId="6" fillId="68" borderId="38" xfId="0" applyNumberFormat="1" applyFont="1" applyFill="1" applyBorder="1"/>
    <xf numFmtId="39" fontId="6" fillId="68" borderId="84" xfId="0" applyNumberFormat="1" applyFont="1" applyFill="1" applyBorder="1"/>
    <xf numFmtId="39" fontId="6" fillId="68" borderId="38" xfId="0" applyNumberFormat="1" applyFont="1" applyFill="1" applyBorder="1" applyAlignment="1">
      <alignment horizontal="right"/>
    </xf>
    <xf numFmtId="39" fontId="6" fillId="68" borderId="67" xfId="0" applyNumberFormat="1" applyFont="1" applyFill="1" applyBorder="1" applyAlignment="1">
      <alignment horizontal="right"/>
    </xf>
    <xf numFmtId="39" fontId="6" fillId="68" borderId="84" xfId="0" applyNumberFormat="1" applyFont="1" applyFill="1" applyBorder="1" applyAlignment="1">
      <alignment horizontal="right"/>
    </xf>
    <xf numFmtId="0" fontId="79" fillId="68" borderId="87" xfId="0" applyFont="1" applyFill="1" applyBorder="1"/>
    <xf numFmtId="39" fontId="79" fillId="68" borderId="67" xfId="0" applyNumberFormat="1" applyFont="1" applyFill="1" applyBorder="1"/>
    <xf numFmtId="39" fontId="79" fillId="68" borderId="38" xfId="0" applyNumberFormat="1" applyFont="1" applyFill="1" applyBorder="1"/>
    <xf numFmtId="39" fontId="79" fillId="68" borderId="84" xfId="0" applyNumberFormat="1" applyFont="1" applyFill="1" applyBorder="1"/>
    <xf numFmtId="9" fontId="6" fillId="68" borderId="67" xfId="1" applyFont="1" applyFill="1" applyBorder="1"/>
    <xf numFmtId="9" fontId="6" fillId="68" borderId="38" xfId="1" applyFont="1" applyFill="1" applyBorder="1"/>
    <xf numFmtId="9" fontId="6" fillId="68" borderId="84" xfId="1" applyFont="1" applyFill="1" applyBorder="1"/>
    <xf numFmtId="9" fontId="6" fillId="68" borderId="67" xfId="1" applyFont="1" applyFill="1" applyBorder="1" applyAlignment="1">
      <alignment horizontal="right"/>
    </xf>
    <xf numFmtId="9" fontId="6" fillId="68" borderId="38" xfId="1" applyFont="1" applyFill="1" applyBorder="1" applyAlignment="1">
      <alignment horizontal="right"/>
    </xf>
    <xf numFmtId="9" fontId="6" fillId="68" borderId="84" xfId="1" applyFont="1" applyFill="1" applyBorder="1" applyAlignment="1">
      <alignment horizontal="right"/>
    </xf>
    <xf numFmtId="9" fontId="79" fillId="68" borderId="67" xfId="1" applyFont="1" applyFill="1" applyBorder="1"/>
    <xf numFmtId="9" fontId="79" fillId="68" borderId="38" xfId="1" applyFont="1" applyFill="1" applyBorder="1"/>
    <xf numFmtId="9" fontId="79" fillId="68" borderId="84" xfId="1" applyFont="1" applyFill="1" applyBorder="1"/>
    <xf numFmtId="3" fontId="7" fillId="68" borderId="23" xfId="0" applyNumberFormat="1" applyFont="1" applyFill="1" applyBorder="1"/>
    <xf numFmtId="0" fontId="8" fillId="68" borderId="3" xfId="0" applyFont="1" applyFill="1" applyBorder="1"/>
    <xf numFmtId="3" fontId="9" fillId="68" borderId="23" xfId="0" applyNumberFormat="1" applyFont="1" applyFill="1" applyBorder="1" applyAlignment="1">
      <alignment horizontal="left" vertical="top" wrapText="1"/>
    </xf>
    <xf numFmtId="0" fontId="8" fillId="68" borderId="24" xfId="0" applyFont="1" applyFill="1" applyBorder="1" applyAlignment="1">
      <alignment horizontal="center" vertical="center"/>
    </xf>
    <xf numFmtId="0" fontId="8" fillId="68" borderId="8" xfId="0" applyFont="1" applyFill="1" applyBorder="1"/>
    <xf numFmtId="3" fontId="9" fillId="68" borderId="24" xfId="0" applyNumberFormat="1" applyFont="1" applyFill="1" applyBorder="1" applyAlignment="1">
      <alignment horizontal="left" vertical="top" wrapText="1" indent="2"/>
    </xf>
    <xf numFmtId="0" fontId="80" fillId="68" borderId="25" xfId="0" applyFont="1" applyFill="1" applyBorder="1" applyAlignment="1">
      <alignment horizontal="center" vertical="center"/>
    </xf>
    <xf numFmtId="0" fontId="8" fillId="68" borderId="6" xfId="0" applyFont="1" applyFill="1" applyBorder="1"/>
    <xf numFmtId="0" fontId="8" fillId="70" borderId="87" xfId="0" applyFont="1" applyFill="1" applyBorder="1" applyAlignment="1">
      <alignment horizontal="left" indent="2"/>
    </xf>
    <xf numFmtId="9" fontId="8" fillId="70" borderId="67" xfId="1" applyFont="1" applyFill="1" applyBorder="1"/>
    <xf numFmtId="9" fontId="8" fillId="70" borderId="38" xfId="1" applyFont="1" applyFill="1" applyBorder="1"/>
    <xf numFmtId="9" fontId="8" fillId="70" borderId="84" xfId="1" applyFont="1" applyFill="1" applyBorder="1"/>
    <xf numFmtId="0" fontId="7" fillId="70" borderId="87" xfId="0" applyFont="1" applyFill="1" applyBorder="1"/>
    <xf numFmtId="9" fontId="7" fillId="70" borderId="67" xfId="1" applyFont="1" applyFill="1" applyBorder="1"/>
    <xf numFmtId="9" fontId="7" fillId="70" borderId="38" xfId="1" applyFont="1" applyFill="1" applyBorder="1"/>
    <xf numFmtId="9" fontId="7" fillId="70" borderId="84" xfId="1" applyFont="1" applyFill="1" applyBorder="1"/>
    <xf numFmtId="164" fontId="8" fillId="70" borderId="67" xfId="0" applyNumberFormat="1" applyFont="1" applyFill="1" applyBorder="1"/>
    <xf numFmtId="42" fontId="8" fillId="70" borderId="38" xfId="0" applyNumberFormat="1" applyFont="1" applyFill="1" applyBorder="1"/>
    <xf numFmtId="42" fontId="8" fillId="70" borderId="84" xfId="0" applyNumberFormat="1" applyFont="1" applyFill="1" applyBorder="1"/>
    <xf numFmtId="164" fontId="7" fillId="70" borderId="67" xfId="0" applyNumberFormat="1" applyFont="1" applyFill="1" applyBorder="1"/>
    <xf numFmtId="42" fontId="7" fillId="70" borderId="38" xfId="0" applyNumberFormat="1" applyFont="1" applyFill="1" applyBorder="1"/>
    <xf numFmtId="42" fontId="7" fillId="70" borderId="84" xfId="0" applyNumberFormat="1" applyFont="1" applyFill="1" applyBorder="1"/>
    <xf numFmtId="42" fontId="8" fillId="70" borderId="67" xfId="0" applyNumberFormat="1" applyFont="1" applyFill="1" applyBorder="1"/>
    <xf numFmtId="42" fontId="7" fillId="70" borderId="67" xfId="0" applyNumberFormat="1" applyFont="1" applyFill="1" applyBorder="1"/>
    <xf numFmtId="164" fontId="8" fillId="70" borderId="67" xfId="20884" applyNumberFormat="1" applyFont="1" applyFill="1" applyBorder="1"/>
    <xf numFmtId="164" fontId="7" fillId="70" borderId="67" xfId="20884" applyNumberFormat="1" applyFont="1" applyFill="1" applyBorder="1"/>
    <xf numFmtId="0" fontId="84" fillId="0" borderId="0" xfId="0" applyFont="1" applyFill="1" applyBorder="1"/>
    <xf numFmtId="0" fontId="40" fillId="0" borderId="0" xfId="0" applyFont="1" applyFill="1" applyBorder="1" applyAlignment="1">
      <alignment horizontal="center" vertical="center" wrapText="1"/>
    </xf>
    <xf numFmtId="0" fontId="8" fillId="0" borderId="0" xfId="0" applyFont="1" applyFill="1" applyBorder="1" applyAlignment="1"/>
    <xf numFmtId="0" fontId="7" fillId="0" borderId="0" xfId="0" applyFont="1" applyFill="1" applyBorder="1" applyAlignment="1"/>
    <xf numFmtId="0" fontId="80" fillId="0" borderId="0" xfId="0" applyFont="1" applyFill="1" applyBorder="1" applyAlignment="1">
      <alignment horizontal="center" vertical="center" wrapText="1"/>
    </xf>
    <xf numFmtId="0" fontId="7" fillId="0" borderId="0" xfId="0" applyFont="1" applyFill="1" applyBorder="1" applyAlignment="1">
      <alignment horizontal="left"/>
    </xf>
    <xf numFmtId="0" fontId="7" fillId="0" borderId="22" xfId="0" applyFont="1" applyFill="1" applyBorder="1"/>
    <xf numFmtId="0" fontId="8" fillId="0" borderId="22" xfId="0" applyFont="1" applyFill="1" applyBorder="1" applyAlignment="1">
      <alignment horizontal="left" wrapText="1"/>
    </xf>
    <xf numFmtId="0" fontId="3" fillId="0" borderId="0" xfId="0" applyFont="1" applyFill="1" applyBorder="1" applyAlignment="1">
      <alignment horizontal="left"/>
    </xf>
    <xf numFmtId="9" fontId="0" fillId="0" borderId="0" xfId="1" applyFont="1" applyFill="1" applyBorder="1"/>
    <xf numFmtId="0" fontId="8" fillId="0" borderId="0" xfId="0" applyFont="1" applyFill="1" applyBorder="1" applyAlignment="1">
      <alignment horizontal="center" vertical="center"/>
    </xf>
    <xf numFmtId="0" fontId="0" fillId="0" borderId="0" xfId="0" applyFill="1" applyBorder="1" applyAlignment="1">
      <alignment wrapText="1"/>
    </xf>
    <xf numFmtId="165" fontId="90" fillId="69" borderId="3" xfId="0" applyNumberFormat="1" applyFont="1" applyFill="1" applyBorder="1" applyAlignment="1">
      <alignment horizontal="left"/>
    </xf>
    <xf numFmtId="0" fontId="1" fillId="69" borderId="4" xfId="0" applyFont="1" applyFill="1" applyBorder="1"/>
    <xf numFmtId="0" fontId="1" fillId="69" borderId="5" xfId="0" applyFont="1" applyFill="1" applyBorder="1"/>
    <xf numFmtId="0" fontId="0" fillId="68" borderId="8" xfId="0" applyFont="1" applyFill="1" applyBorder="1"/>
    <xf numFmtId="0" fontId="0" fillId="68" borderId="0" xfId="0" applyFont="1" applyFill="1" applyBorder="1"/>
    <xf numFmtId="0" fontId="0" fillId="68" borderId="9" xfId="0" applyFont="1" applyFill="1" applyBorder="1"/>
    <xf numFmtId="0" fontId="6" fillId="68" borderId="8" xfId="0" applyFont="1" applyFill="1" applyBorder="1"/>
    <xf numFmtId="0" fontId="10" fillId="71" borderId="87" xfId="0" applyFont="1" applyFill="1" applyBorder="1" applyAlignment="1">
      <alignment horizontal="left" indent="2"/>
    </xf>
    <xf numFmtId="0" fontId="9" fillId="71" borderId="87" xfId="0" applyFont="1" applyFill="1" applyBorder="1"/>
    <xf numFmtId="42" fontId="8" fillId="71" borderId="67" xfId="0" applyNumberFormat="1" applyFont="1" applyFill="1" applyBorder="1"/>
    <xf numFmtId="42" fontId="8" fillId="71" borderId="38" xfId="0" applyNumberFormat="1" applyFont="1" applyFill="1" applyBorder="1"/>
    <xf numFmtId="42" fontId="8" fillId="71" borderId="84" xfId="0" applyNumberFormat="1" applyFont="1" applyFill="1" applyBorder="1"/>
    <xf numFmtId="42" fontId="7" fillId="71" borderId="83" xfId="0" applyNumberFormat="1" applyFont="1" applyFill="1" applyBorder="1"/>
    <xf numFmtId="42" fontId="7" fillId="71" borderId="1" xfId="0" applyNumberFormat="1" applyFont="1" applyFill="1" applyBorder="1"/>
    <xf numFmtId="42" fontId="7" fillId="71" borderId="82" xfId="0" applyNumberFormat="1" applyFont="1" applyFill="1" applyBorder="1"/>
    <xf numFmtId="9" fontId="8" fillId="71" borderId="67" xfId="1" applyFont="1" applyFill="1" applyBorder="1"/>
    <xf numFmtId="9" fontId="8" fillId="71" borderId="38" xfId="1" applyFont="1" applyFill="1" applyBorder="1"/>
    <xf numFmtId="9" fontId="8" fillId="71" borderId="84" xfId="1" applyFont="1" applyFill="1" applyBorder="1"/>
    <xf numFmtId="9" fontId="7" fillId="71" borderId="83" xfId="1" applyFont="1" applyFill="1" applyBorder="1"/>
    <xf numFmtId="9" fontId="7" fillId="71" borderId="1" xfId="1" applyFont="1" applyFill="1" applyBorder="1"/>
    <xf numFmtId="9" fontId="7" fillId="71" borderId="82" xfId="1" applyFont="1" applyFill="1" applyBorder="1"/>
    <xf numFmtId="3" fontId="8" fillId="71" borderId="67" xfId="0" applyNumberFormat="1" applyFont="1" applyFill="1" applyBorder="1"/>
    <xf numFmtId="43" fontId="8" fillId="71" borderId="38" xfId="0" applyNumberFormat="1" applyFont="1" applyFill="1" applyBorder="1"/>
    <xf numFmtId="43" fontId="8" fillId="71" borderId="84" xfId="0" applyNumberFormat="1" applyFont="1" applyFill="1" applyBorder="1"/>
    <xf numFmtId="3" fontId="7" fillId="71" borderId="83" xfId="0" applyNumberFormat="1" applyFont="1" applyFill="1" applyBorder="1"/>
    <xf numFmtId="43" fontId="7" fillId="71" borderId="1" xfId="0" applyNumberFormat="1" applyFont="1" applyFill="1" applyBorder="1"/>
    <xf numFmtId="43" fontId="7" fillId="71" borderId="82" xfId="0" applyNumberFormat="1" applyFont="1" applyFill="1" applyBorder="1"/>
    <xf numFmtId="41" fontId="8" fillId="71" borderId="67" xfId="0" applyNumberFormat="1" applyFont="1" applyFill="1" applyBorder="1"/>
    <xf numFmtId="41" fontId="8" fillId="71" borderId="38" xfId="0" applyNumberFormat="1" applyFont="1" applyFill="1" applyBorder="1"/>
    <xf numFmtId="41" fontId="8" fillId="71" borderId="84" xfId="0" applyNumberFormat="1" applyFont="1" applyFill="1" applyBorder="1"/>
    <xf numFmtId="41" fontId="7" fillId="71" borderId="83" xfId="0" applyNumberFormat="1" applyFont="1" applyFill="1" applyBorder="1"/>
    <xf numFmtId="41" fontId="7" fillId="71" borderId="1" xfId="0" applyNumberFormat="1" applyFont="1" applyFill="1" applyBorder="1"/>
    <xf numFmtId="41" fontId="7" fillId="71" borderId="82" xfId="0" applyNumberFormat="1" applyFont="1" applyFill="1" applyBorder="1"/>
    <xf numFmtId="0" fontId="1" fillId="71" borderId="0" xfId="0" applyFont="1" applyFill="1"/>
    <xf numFmtId="4" fontId="8" fillId="71" borderId="67" xfId="0" applyNumberFormat="1" applyFont="1" applyFill="1" applyBorder="1"/>
    <xf numFmtId="4" fontId="7" fillId="71" borderId="83" xfId="0" applyNumberFormat="1" applyFont="1" applyFill="1" applyBorder="1"/>
    <xf numFmtId="167" fontId="8" fillId="71" borderId="67" xfId="0" applyNumberFormat="1" applyFont="1" applyFill="1" applyBorder="1"/>
    <xf numFmtId="167" fontId="8" fillId="71" borderId="38" xfId="0" applyNumberFormat="1" applyFont="1" applyFill="1" applyBorder="1"/>
    <xf numFmtId="167" fontId="8" fillId="71" borderId="84" xfId="0" applyNumberFormat="1" applyFont="1" applyFill="1" applyBorder="1"/>
    <xf numFmtId="167" fontId="7" fillId="71" borderId="83" xfId="0" applyNumberFormat="1" applyFont="1" applyFill="1" applyBorder="1"/>
    <xf numFmtId="167" fontId="7" fillId="71" borderId="1" xfId="0" applyNumberFormat="1" applyFont="1" applyFill="1" applyBorder="1"/>
    <xf numFmtId="167" fontId="7" fillId="71" borderId="82" xfId="0" applyNumberFormat="1" applyFont="1" applyFill="1" applyBorder="1"/>
    <xf numFmtId="164" fontId="8" fillId="71" borderId="67" xfId="20884" applyNumberFormat="1" applyFont="1" applyFill="1" applyBorder="1"/>
    <xf numFmtId="164" fontId="10" fillId="71" borderId="67" xfId="20884" applyNumberFormat="1" applyFont="1" applyFill="1" applyBorder="1"/>
    <xf numFmtId="164" fontId="7" fillId="71" borderId="83" xfId="20884" applyNumberFormat="1" applyFont="1" applyFill="1" applyBorder="1"/>
    <xf numFmtId="39" fontId="6" fillId="71" borderId="67" xfId="0" applyNumberFormat="1" applyFont="1" applyFill="1" applyBorder="1"/>
    <xf numFmtId="39" fontId="6" fillId="71" borderId="38" xfId="0" applyNumberFormat="1" applyFont="1" applyFill="1" applyBorder="1"/>
    <xf numFmtId="39" fontId="83" fillId="71" borderId="1" xfId="0" applyNumberFormat="1" applyFont="1" applyFill="1" applyBorder="1" applyAlignment="1">
      <alignment horizontal="right"/>
    </xf>
    <xf numFmtId="39" fontId="6" fillId="71" borderId="84" xfId="0" applyNumberFormat="1" applyFont="1" applyFill="1" applyBorder="1"/>
    <xf numFmtId="39" fontId="6" fillId="71" borderId="38" xfId="0" applyNumberFormat="1" applyFont="1" applyFill="1" applyBorder="1" applyAlignment="1">
      <alignment horizontal="right"/>
    </xf>
    <xf numFmtId="39" fontId="6" fillId="71" borderId="83" xfId="0" applyNumberFormat="1" applyFont="1" applyFill="1" applyBorder="1"/>
    <xf numFmtId="39" fontId="6" fillId="71" borderId="1" xfId="0" applyNumberFormat="1" applyFont="1" applyFill="1" applyBorder="1"/>
    <xf numFmtId="39" fontId="6" fillId="71" borderId="82" xfId="0" applyNumberFormat="1" applyFont="1" applyFill="1" applyBorder="1"/>
    <xf numFmtId="39" fontId="79" fillId="71" borderId="83" xfId="0" applyNumberFormat="1" applyFont="1" applyFill="1" applyBorder="1"/>
    <xf numFmtId="39" fontId="79" fillId="71" borderId="1" xfId="0" applyNumberFormat="1" applyFont="1" applyFill="1" applyBorder="1"/>
    <xf numFmtId="39" fontId="79" fillId="71" borderId="82" xfId="0" applyNumberFormat="1" applyFont="1" applyFill="1" applyBorder="1"/>
    <xf numFmtId="0" fontId="6" fillId="71" borderId="87" xfId="0" applyFont="1" applyFill="1" applyBorder="1" applyAlignment="1">
      <alignment horizontal="left" indent="2"/>
    </xf>
    <xf numFmtId="0" fontId="79" fillId="71" borderId="87" xfId="0" applyFont="1" applyFill="1" applyBorder="1"/>
    <xf numFmtId="9" fontId="6" fillId="71" borderId="67" xfId="1" applyFont="1" applyFill="1" applyBorder="1"/>
    <xf numFmtId="9" fontId="6" fillId="71" borderId="38" xfId="1" applyFont="1" applyFill="1" applyBorder="1"/>
    <xf numFmtId="9" fontId="83" fillId="71" borderId="1" xfId="1" applyFont="1" applyFill="1" applyBorder="1" applyAlignment="1">
      <alignment horizontal="right"/>
    </xf>
    <xf numFmtId="9" fontId="6" fillId="71" borderId="84" xfId="1" applyFont="1" applyFill="1" applyBorder="1"/>
    <xf numFmtId="9" fontId="6" fillId="71" borderId="38" xfId="1" applyFont="1" applyFill="1" applyBorder="1" applyAlignment="1">
      <alignment horizontal="right"/>
    </xf>
    <xf numFmtId="9" fontId="6" fillId="71" borderId="83" xfId="1" applyFont="1" applyFill="1" applyBorder="1"/>
    <xf numFmtId="9" fontId="6" fillId="71" borderId="1" xfId="1" applyFont="1" applyFill="1" applyBorder="1"/>
    <xf numFmtId="9" fontId="6" fillId="71" borderId="82" xfId="1" applyFont="1" applyFill="1" applyBorder="1"/>
    <xf numFmtId="9" fontId="79" fillId="71" borderId="83" xfId="1" applyFont="1" applyFill="1" applyBorder="1"/>
    <xf numFmtId="9" fontId="79" fillId="71" borderId="1" xfId="1" applyFont="1" applyFill="1" applyBorder="1"/>
    <xf numFmtId="9" fontId="79" fillId="71" borderId="82" xfId="1" applyFont="1" applyFill="1" applyBorder="1"/>
    <xf numFmtId="0" fontId="8" fillId="71" borderId="24" xfId="0" applyFont="1" applyFill="1" applyBorder="1" applyAlignment="1">
      <alignment horizontal="left" vertical="center"/>
    </xf>
    <xf numFmtId="0" fontId="7" fillId="71" borderId="23" xfId="0" applyFont="1" applyFill="1" applyBorder="1" applyAlignment="1">
      <alignment horizontal="left" vertical="center"/>
    </xf>
    <xf numFmtId="0" fontId="8" fillId="71" borderId="25" xfId="0" applyFont="1" applyFill="1" applyBorder="1" applyAlignment="1">
      <alignment horizontal="left" vertical="center"/>
    </xf>
    <xf numFmtId="3" fontId="7" fillId="71" borderId="23" xfId="0" applyNumberFormat="1" applyFont="1" applyFill="1" applyBorder="1"/>
    <xf numFmtId="0" fontId="8" fillId="71" borderId="8" xfId="0" applyFont="1" applyFill="1" applyBorder="1" applyAlignment="1">
      <alignment horizontal="left" vertical="center"/>
    </xf>
    <xf numFmtId="3" fontId="9" fillId="71" borderId="23" xfId="0" applyNumberFormat="1" applyFont="1" applyFill="1" applyBorder="1" applyAlignment="1">
      <alignment horizontal="left" vertical="top" wrapText="1"/>
    </xf>
    <xf numFmtId="3" fontId="8" fillId="71" borderId="40" xfId="0" applyNumberFormat="1" applyFont="1" applyFill="1" applyBorder="1" applyAlignment="1">
      <alignment horizontal="left" indent="2"/>
    </xf>
    <xf numFmtId="3" fontId="9" fillId="71" borderId="24" xfId="0" applyNumberFormat="1" applyFont="1" applyFill="1" applyBorder="1" applyAlignment="1">
      <alignment horizontal="left" vertical="top" wrapText="1"/>
    </xf>
    <xf numFmtId="3" fontId="8" fillId="71" borderId="40" xfId="0" applyNumberFormat="1" applyFont="1" applyFill="1" applyBorder="1"/>
    <xf numFmtId="3" fontId="8" fillId="71" borderId="40" xfId="0" applyNumberFormat="1" applyFont="1" applyFill="1" applyBorder="1" applyAlignment="1">
      <alignment horizontal="left" wrapText="1"/>
    </xf>
    <xf numFmtId="3" fontId="8" fillId="71" borderId="76" xfId="0" applyNumberFormat="1" applyFont="1" applyFill="1" applyBorder="1" applyAlignment="1">
      <alignment wrapText="1"/>
    </xf>
    <xf numFmtId="3" fontId="8" fillId="71" borderId="40" xfId="0" applyNumberFormat="1" applyFont="1" applyFill="1" applyBorder="1" applyAlignment="1">
      <alignment wrapText="1"/>
    </xf>
    <xf numFmtId="3" fontId="8" fillId="71" borderId="8" xfId="0" applyNumberFormat="1" applyFont="1" applyFill="1" applyBorder="1" applyAlignment="1">
      <alignment wrapText="1"/>
    </xf>
    <xf numFmtId="3" fontId="7" fillId="71" borderId="8" xfId="0" applyNumberFormat="1" applyFont="1" applyFill="1" applyBorder="1" applyAlignment="1">
      <alignment wrapText="1"/>
    </xf>
    <xf numFmtId="3" fontId="7" fillId="71" borderId="6" xfId="0" applyNumberFormat="1" applyFont="1" applyFill="1" applyBorder="1" applyAlignment="1">
      <alignment wrapText="1"/>
    </xf>
    <xf numFmtId="3" fontId="8" fillId="71" borderId="77" xfId="0" applyNumberFormat="1" applyFont="1" applyFill="1" applyBorder="1"/>
    <xf numFmtId="0" fontId="8" fillId="71" borderId="40" xfId="0" applyFont="1" applyFill="1" applyBorder="1"/>
    <xf numFmtId="3" fontId="8" fillId="71" borderId="8" xfId="0" applyNumberFormat="1" applyFont="1" applyFill="1" applyBorder="1"/>
    <xf numFmtId="3" fontId="8" fillId="71" borderId="6" xfId="0" applyNumberFormat="1" applyFont="1" applyFill="1" applyBorder="1"/>
    <xf numFmtId="3" fontId="10" fillId="71" borderId="24" xfId="0" applyNumberFormat="1" applyFont="1" applyFill="1" applyBorder="1" applyAlignment="1">
      <alignment vertical="top" wrapText="1"/>
    </xf>
    <xf numFmtId="3" fontId="8" fillId="71" borderId="40" xfId="0" applyNumberFormat="1" applyFont="1" applyFill="1" applyBorder="1" applyAlignment="1">
      <alignment horizontal="left" wrapText="1" indent="2"/>
    </xf>
    <xf numFmtId="3" fontId="8" fillId="71" borderId="92" xfId="0" applyNumberFormat="1" applyFont="1" applyFill="1" applyBorder="1"/>
    <xf numFmtId="3" fontId="10" fillId="71" borderId="25" xfId="0" applyNumberFormat="1" applyFont="1" applyFill="1" applyBorder="1" applyAlignment="1">
      <alignment vertical="top" wrapText="1"/>
    </xf>
    <xf numFmtId="42" fontId="8" fillId="71" borderId="83" xfId="0" applyNumberFormat="1" applyFont="1" applyFill="1" applyBorder="1"/>
    <xf numFmtId="42" fontId="8" fillId="71" borderId="1" xfId="0" applyNumberFormat="1" applyFont="1" applyFill="1" applyBorder="1"/>
    <xf numFmtId="42" fontId="8" fillId="71" borderId="82" xfId="0" applyNumberFormat="1" applyFont="1" applyFill="1" applyBorder="1"/>
    <xf numFmtId="0" fontId="8" fillId="71" borderId="24" xfId="0" applyFont="1" applyFill="1" applyBorder="1" applyAlignment="1">
      <alignment horizontal="left" vertical="center"/>
    </xf>
    <xf numFmtId="10" fontId="12" fillId="65" borderId="0" xfId="1" applyNumberFormat="1" applyFont="1" applyFill="1" applyBorder="1" applyAlignment="1">
      <alignment horizontal="center"/>
    </xf>
    <xf numFmtId="0" fontId="7" fillId="2" borderId="95" xfId="0" applyFont="1" applyFill="1" applyBorder="1" applyAlignment="1">
      <alignment horizontal="center" vertical="center" wrapText="1"/>
    </xf>
    <xf numFmtId="0" fontId="9" fillId="68" borderId="87" xfId="0" applyFont="1" applyFill="1" applyBorder="1" applyAlignment="1">
      <alignment horizontal="left" indent="2"/>
    </xf>
    <xf numFmtId="0" fontId="7" fillId="0" borderId="0" xfId="0" applyFont="1" applyFill="1" applyBorder="1" applyAlignment="1">
      <alignment horizontal="left" indent="2"/>
    </xf>
    <xf numFmtId="167" fontId="7" fillId="68" borderId="67" xfId="0" applyNumberFormat="1" applyFont="1" applyFill="1" applyBorder="1"/>
    <xf numFmtId="167" fontId="7" fillId="68" borderId="38" xfId="0" applyNumberFormat="1" applyFont="1" applyFill="1" applyBorder="1"/>
    <xf numFmtId="167" fontId="7" fillId="68" borderId="84" xfId="0" applyNumberFormat="1" applyFont="1" applyFill="1" applyBorder="1"/>
    <xf numFmtId="42" fontId="0" fillId="0" borderId="0" xfId="0" applyNumberFormat="1" applyFill="1"/>
    <xf numFmtId="10" fontId="92" fillId="0" borderId="0" xfId="1" applyNumberFormat="1" applyFont="1" applyFill="1" applyBorder="1" applyAlignment="1">
      <alignment horizontal="center"/>
    </xf>
    <xf numFmtId="0" fontId="92" fillId="0" borderId="0" xfId="0" applyFont="1" applyAlignment="1">
      <alignment horizontal="center"/>
    </xf>
    <xf numFmtId="42" fontId="8" fillId="5" borderId="1" xfId="0" applyNumberFormat="1" applyFont="1" applyFill="1" applyBorder="1"/>
    <xf numFmtId="0" fontId="93" fillId="0" borderId="70" xfId="0" applyFont="1" applyBorder="1" applyAlignment="1">
      <alignment vertical="center"/>
    </xf>
    <xf numFmtId="0" fontId="7" fillId="5" borderId="69" xfId="0" applyFont="1" applyFill="1" applyBorder="1" applyAlignment="1">
      <alignment vertical="top"/>
    </xf>
    <xf numFmtId="0" fontId="7" fillId="0" borderId="22" xfId="0" applyFont="1" applyFill="1" applyBorder="1" applyAlignment="1">
      <alignment vertical="top"/>
    </xf>
    <xf numFmtId="3" fontId="7" fillId="5" borderId="69" xfId="0" applyNumberFormat="1" applyFont="1" applyFill="1" applyBorder="1" applyAlignment="1">
      <alignment vertical="top"/>
    </xf>
    <xf numFmtId="0" fontId="10" fillId="67" borderId="87" xfId="0" applyFont="1" applyFill="1" applyBorder="1" applyAlignment="1">
      <alignment horizontal="left" vertical="top"/>
    </xf>
    <xf numFmtId="0" fontId="8" fillId="0" borderId="22" xfId="0" applyFont="1" applyFill="1" applyBorder="1" applyAlignment="1">
      <alignment horizontal="left" vertical="top" wrapText="1"/>
    </xf>
    <xf numFmtId="0" fontId="8" fillId="67" borderId="87" xfId="0" applyFont="1" applyFill="1" applyBorder="1" applyAlignment="1">
      <alignment horizontal="left" vertical="top" wrapText="1"/>
    </xf>
    <xf numFmtId="0" fontId="10" fillId="68" borderId="87" xfId="0" applyFont="1" applyFill="1" applyBorder="1" applyAlignment="1">
      <alignment horizontal="left" vertical="top"/>
    </xf>
    <xf numFmtId="0" fontId="8" fillId="68" borderId="87" xfId="0" applyFont="1" applyFill="1" applyBorder="1" applyAlignment="1">
      <alignment horizontal="left" vertical="top" wrapText="1"/>
    </xf>
    <xf numFmtId="0" fontId="10" fillId="71" borderId="87" xfId="0" applyFont="1" applyFill="1" applyBorder="1" applyAlignment="1">
      <alignment horizontal="left" vertical="top"/>
    </xf>
    <xf numFmtId="0" fontId="8" fillId="71" borderId="87" xfId="0" applyFont="1" applyFill="1" applyBorder="1" applyAlignment="1">
      <alignment horizontal="left" vertical="top" wrapText="1"/>
    </xf>
    <xf numFmtId="0" fontId="10" fillId="71" borderId="25" xfId="0" applyFont="1" applyFill="1" applyBorder="1" applyAlignment="1">
      <alignment horizontal="left" vertical="top"/>
    </xf>
    <xf numFmtId="0" fontId="8" fillId="71" borderId="25" xfId="0" applyFont="1" applyFill="1" applyBorder="1" applyAlignment="1">
      <alignment horizontal="left" vertical="top" wrapText="1"/>
    </xf>
    <xf numFmtId="0" fontId="15" fillId="0" borderId="93" xfId="0" applyFont="1" applyBorder="1" applyAlignment="1">
      <alignment horizontal="left"/>
    </xf>
    <xf numFmtId="0" fontId="7" fillId="5" borderId="69" xfId="0" applyFont="1" applyFill="1" applyBorder="1" applyAlignment="1"/>
    <xf numFmtId="3" fontId="7" fillId="5" borderId="69" xfId="0" applyNumberFormat="1" applyFont="1" applyFill="1" applyBorder="1"/>
    <xf numFmtId="0" fontId="8" fillId="67" borderId="87" xfId="0" applyFont="1" applyFill="1" applyBorder="1" applyAlignment="1">
      <alignment horizontal="left" wrapText="1"/>
    </xf>
    <xf numFmtId="0" fontId="8" fillId="68" borderId="87" xfId="0" applyFont="1" applyFill="1" applyBorder="1" applyAlignment="1">
      <alignment horizontal="left" wrapText="1"/>
    </xf>
    <xf numFmtId="0" fontId="8" fillId="71" borderId="87" xfId="0" applyFont="1" applyFill="1" applyBorder="1" applyAlignment="1">
      <alignment horizontal="left" wrapText="1"/>
    </xf>
    <xf numFmtId="0" fontId="10" fillId="71" borderId="25" xfId="0" applyFont="1" applyFill="1" applyBorder="1" applyAlignment="1">
      <alignment horizontal="left" indent="2"/>
    </xf>
    <xf numFmtId="0" fontId="8" fillId="71" borderId="25" xfId="0" applyFont="1" applyFill="1" applyBorder="1" applyAlignment="1">
      <alignment horizontal="left" wrapText="1"/>
    </xf>
    <xf numFmtId="0" fontId="10" fillId="0" borderId="0" xfId="0" applyFont="1" applyFill="1" applyBorder="1" applyAlignment="1">
      <alignment horizontal="left"/>
    </xf>
    <xf numFmtId="0" fontId="80" fillId="0" borderId="0" xfId="0" applyFont="1"/>
    <xf numFmtId="0" fontId="40" fillId="39" borderId="39" xfId="0" applyFont="1" applyFill="1" applyBorder="1" applyAlignment="1">
      <alignment horizontal="left"/>
    </xf>
    <xf numFmtId="0" fontId="40" fillId="2" borderId="39" xfId="0" applyFont="1" applyFill="1" applyBorder="1" applyAlignment="1">
      <alignment horizontal="left"/>
    </xf>
    <xf numFmtId="0" fontId="80" fillId="0" borderId="0" xfId="0" applyFont="1" applyAlignment="1">
      <alignment wrapText="1"/>
    </xf>
    <xf numFmtId="0" fontId="94" fillId="0" borderId="0" xfId="0" applyFont="1" applyBorder="1" applyAlignment="1">
      <alignment horizontal="left"/>
    </xf>
    <xf numFmtId="0" fontId="0" fillId="0" borderId="0" xfId="0"/>
    <xf numFmtId="41" fontId="7" fillId="5" borderId="66" xfId="0" applyNumberFormat="1" applyFont="1" applyFill="1" applyBorder="1"/>
    <xf numFmtId="0" fontId="40" fillId="5" borderId="3" xfId="0" applyFont="1" applyFill="1" applyBorder="1" applyAlignment="1">
      <alignment horizontal="left"/>
    </xf>
    <xf numFmtId="0" fontId="15" fillId="5" borderId="5" xfId="0" applyFont="1" applyFill="1" applyBorder="1" applyAlignment="1">
      <alignment horizontal="left"/>
    </xf>
    <xf numFmtId="0" fontId="0" fillId="5" borderId="0" xfId="0" applyFill="1" applyBorder="1" applyAlignment="1"/>
    <xf numFmtId="0" fontId="15" fillId="5" borderId="9" xfId="0" applyFont="1" applyFill="1" applyBorder="1" applyAlignment="1">
      <alignment horizontal="left"/>
    </xf>
    <xf numFmtId="0" fontId="0" fillId="0" borderId="90" xfId="0" applyFont="1" applyBorder="1"/>
    <xf numFmtId="0" fontId="40" fillId="5" borderId="8" xfId="0" applyFont="1" applyFill="1" applyBorder="1" applyAlignment="1">
      <alignment horizontal="left"/>
    </xf>
    <xf numFmtId="0" fontId="40" fillId="5" borderId="6" xfId="0" applyFont="1" applyFill="1" applyBorder="1" applyAlignment="1">
      <alignment horizontal="left"/>
    </xf>
    <xf numFmtId="9" fontId="79" fillId="5" borderId="66" xfId="1" applyFont="1" applyFill="1" applyBorder="1"/>
    <xf numFmtId="9" fontId="79" fillId="5" borderId="85" xfId="1" applyFont="1" applyFill="1" applyBorder="1"/>
    <xf numFmtId="9" fontId="79" fillId="5" borderId="86" xfId="1" applyFont="1" applyFill="1" applyBorder="1"/>
    <xf numFmtId="0" fontId="8" fillId="71" borderId="24" xfId="0" applyFont="1" applyFill="1" applyBorder="1" applyAlignment="1">
      <alignment horizontal="left" vertical="center"/>
    </xf>
    <xf numFmtId="0" fontId="8" fillId="71" borderId="25" xfId="0" applyFont="1" applyFill="1" applyBorder="1" applyAlignment="1">
      <alignment horizontal="left" vertical="center"/>
    </xf>
    <xf numFmtId="0" fontId="8" fillId="0" borderId="0" xfId="0" applyFont="1" applyBorder="1" applyAlignment="1">
      <alignment vertical="top" wrapText="1"/>
    </xf>
    <xf numFmtId="0" fontId="8" fillId="0" borderId="0" xfId="0" applyFont="1" applyFill="1" applyAlignment="1">
      <alignment horizontal="center"/>
    </xf>
    <xf numFmtId="168" fontId="8" fillId="67" borderId="1" xfId="0" applyNumberFormat="1" applyFont="1" applyFill="1" applyBorder="1"/>
    <xf numFmtId="168" fontId="9" fillId="67" borderId="1" xfId="0" applyNumberFormat="1" applyFont="1" applyFill="1" applyBorder="1"/>
    <xf numFmtId="168" fontId="8" fillId="68" borderId="38" xfId="0" applyNumberFormat="1" applyFont="1" applyFill="1" applyBorder="1"/>
    <xf numFmtId="168" fontId="9" fillId="68" borderId="1" xfId="0" applyNumberFormat="1" applyFont="1" applyFill="1" applyBorder="1"/>
    <xf numFmtId="168" fontId="8" fillId="71" borderId="38" xfId="0" applyNumberFormat="1" applyFont="1" applyFill="1" applyBorder="1"/>
    <xf numFmtId="168" fontId="7" fillId="71" borderId="1" xfId="0" applyNumberFormat="1" applyFont="1" applyFill="1" applyBorder="1"/>
    <xf numFmtId="168" fontId="7" fillId="66" borderId="38" xfId="0" applyNumberFormat="1" applyFont="1" applyFill="1" applyBorder="1"/>
    <xf numFmtId="168" fontId="8" fillId="66" borderId="38" xfId="0" applyNumberFormat="1" applyFont="1" applyFill="1" applyBorder="1"/>
    <xf numFmtId="168" fontId="7" fillId="5" borderId="85" xfId="0" applyNumberFormat="1" applyFont="1" applyFill="1" applyBorder="1"/>
    <xf numFmtId="0" fontId="79" fillId="0" borderId="0" xfId="0" applyFont="1" applyFill="1"/>
    <xf numFmtId="164" fontId="8" fillId="70" borderId="47" xfId="0" applyNumberFormat="1" applyFont="1" applyFill="1" applyBorder="1"/>
    <xf numFmtId="0" fontId="91" fillId="0" borderId="0" xfId="0" applyFont="1" applyFill="1" applyBorder="1" applyAlignment="1"/>
    <xf numFmtId="0" fontId="84" fillId="0" borderId="0" xfId="0" applyFont="1" applyBorder="1" applyAlignment="1">
      <alignment horizontal="center" vertical="center" wrapText="1"/>
    </xf>
    <xf numFmtId="0" fontId="40" fillId="2" borderId="75" xfId="0" applyFont="1" applyFill="1" applyBorder="1" applyAlignment="1">
      <alignment horizontal="left"/>
    </xf>
    <xf numFmtId="0" fontId="40" fillId="2" borderId="64" xfId="0" applyFont="1" applyFill="1" applyBorder="1" applyAlignment="1">
      <alignment horizontal="left"/>
    </xf>
    <xf numFmtId="0" fontId="85" fillId="2" borderId="75" xfId="0" applyFont="1" applyFill="1" applyBorder="1" applyAlignment="1">
      <alignment vertical="center"/>
    </xf>
    <xf numFmtId="0" fontId="85" fillId="2" borderId="64" xfId="0" applyFont="1" applyFill="1" applyBorder="1" applyAlignment="1">
      <alignment vertical="center"/>
    </xf>
    <xf numFmtId="0" fontId="40" fillId="0" borderId="8" xfId="0" applyFont="1" applyBorder="1" applyAlignment="1">
      <alignment horizontal="left" vertical="center" wrapText="1"/>
    </xf>
    <xf numFmtId="0" fontId="80" fillId="0" borderId="8" xfId="0" applyFont="1" applyBorder="1" applyAlignment="1">
      <alignment horizontal="left" vertical="center" wrapText="1"/>
    </xf>
    <xf numFmtId="0" fontId="40" fillId="2" borderId="72" xfId="0" applyFont="1" applyFill="1" applyBorder="1" applyAlignment="1">
      <alignment horizontal="left"/>
    </xf>
    <xf numFmtId="0" fontId="85" fillId="2" borderId="72" xfId="0" applyFont="1" applyFill="1" applyBorder="1" applyAlignment="1">
      <alignment vertical="center"/>
    </xf>
    <xf numFmtId="0" fontId="86" fillId="5" borderId="40" xfId="0" applyFont="1" applyFill="1" applyBorder="1" applyAlignment="1">
      <alignment vertical="center"/>
    </xf>
    <xf numFmtId="0" fontId="86" fillId="5" borderId="65" xfId="0" applyFont="1" applyFill="1" applyBorder="1" applyAlignment="1">
      <alignment vertical="center"/>
    </xf>
    <xf numFmtId="0" fontId="86" fillId="5" borderId="95" xfId="0" applyFont="1" applyFill="1" applyBorder="1" applyAlignment="1">
      <alignment vertical="center"/>
    </xf>
    <xf numFmtId="0" fontId="86" fillId="5" borderId="77" xfId="0" applyFont="1" applyFill="1" applyBorder="1" applyAlignment="1">
      <alignment vertical="center"/>
    </xf>
    <xf numFmtId="0" fontId="86" fillId="5" borderId="96" xfId="0" applyFont="1" applyFill="1" applyBorder="1" applyAlignment="1">
      <alignment vertical="center"/>
    </xf>
    <xf numFmtId="0" fontId="86" fillId="5" borderId="97" xfId="0" applyFont="1" applyFill="1" applyBorder="1" applyAlignment="1">
      <alignment vertical="center"/>
    </xf>
    <xf numFmtId="0" fontId="93" fillId="5" borderId="40" xfId="0" applyFont="1" applyFill="1" applyBorder="1" applyAlignment="1">
      <alignment vertical="center"/>
    </xf>
    <xf numFmtId="0" fontId="93" fillId="5" borderId="65" xfId="0" applyFont="1" applyFill="1" applyBorder="1" applyAlignment="1">
      <alignment vertical="center"/>
    </xf>
    <xf numFmtId="0" fontId="93" fillId="5" borderId="95" xfId="0" applyFont="1" applyFill="1" applyBorder="1" applyAlignment="1">
      <alignment vertical="center"/>
    </xf>
    <xf numFmtId="0" fontId="86" fillId="5" borderId="92" xfId="0" applyFont="1" applyFill="1" applyBorder="1" applyAlignment="1">
      <alignment vertical="center"/>
    </xf>
    <xf numFmtId="0" fontId="86" fillId="5" borderId="42" xfId="0" applyFont="1" applyFill="1" applyBorder="1" applyAlignment="1">
      <alignment vertical="center"/>
    </xf>
    <xf numFmtId="0" fontId="86" fillId="5" borderId="43" xfId="0" applyFont="1" applyFill="1" applyBorder="1" applyAlignment="1">
      <alignment vertical="center"/>
    </xf>
    <xf numFmtId="0" fontId="7" fillId="0" borderId="75" xfId="0" applyFont="1" applyFill="1" applyBorder="1" applyAlignment="1">
      <alignment horizontal="center" vertical="center" wrapText="1"/>
    </xf>
    <xf numFmtId="0" fontId="10" fillId="71" borderId="24" xfId="0" applyFont="1" applyFill="1" applyBorder="1" applyAlignment="1">
      <alignment vertical="top" wrapText="1"/>
    </xf>
    <xf numFmtId="0" fontId="0" fillId="68" borderId="24" xfId="0" applyFill="1" applyBorder="1"/>
    <xf numFmtId="0" fontId="40" fillId="0" borderId="90" xfId="0" applyFont="1" applyBorder="1" applyAlignment="1">
      <alignment horizontal="left"/>
    </xf>
    <xf numFmtId="0" fontId="0" fillId="2" borderId="0" xfId="0" applyFill="1"/>
    <xf numFmtId="0" fontId="10" fillId="2" borderId="87" xfId="0" applyFont="1" applyFill="1" applyBorder="1" applyAlignment="1">
      <alignment horizontal="left" indent="2"/>
    </xf>
    <xf numFmtId="0" fontId="8" fillId="2" borderId="0" xfId="0" applyFont="1" applyFill="1" applyBorder="1" applyAlignment="1">
      <alignment horizontal="left" indent="2"/>
    </xf>
    <xf numFmtId="42" fontId="8" fillId="2" borderId="67" xfId="0" applyNumberFormat="1" applyFont="1" applyFill="1" applyBorder="1"/>
    <xf numFmtId="42" fontId="8" fillId="2" borderId="38" xfId="0" applyNumberFormat="1" applyFont="1" applyFill="1" applyBorder="1"/>
    <xf numFmtId="42" fontId="8" fillId="2" borderId="84" xfId="0" applyNumberFormat="1" applyFont="1" applyFill="1" applyBorder="1"/>
    <xf numFmtId="0" fontId="97" fillId="0" borderId="0" xfId="0" applyFont="1"/>
    <xf numFmtId="3" fontId="98" fillId="0" borderId="0" xfId="0" applyNumberFormat="1" applyFont="1" applyFill="1"/>
    <xf numFmtId="0" fontId="8" fillId="71" borderId="24" xfId="0" applyFont="1" applyFill="1" applyBorder="1" applyAlignment="1">
      <alignment horizontal="left" vertical="center"/>
    </xf>
    <xf numFmtId="0" fontId="8" fillId="71" borderId="25" xfId="0" applyFont="1" applyFill="1" applyBorder="1" applyAlignment="1">
      <alignment horizontal="left" vertical="center"/>
    </xf>
    <xf numFmtId="0" fontId="41" fillId="0" borderId="0" xfId="0" applyFont="1" applyBorder="1" applyAlignment="1">
      <alignment horizontal="left"/>
    </xf>
    <xf numFmtId="0" fontId="9" fillId="2" borderId="69" xfId="0" applyFont="1" applyFill="1" applyBorder="1" applyAlignment="1">
      <alignment horizontal="center" vertical="center" wrapText="1"/>
    </xf>
    <xf numFmtId="0" fontId="100" fillId="0" borderId="0" xfId="0" applyFont="1" applyBorder="1" applyAlignment="1">
      <alignment horizontal="left"/>
    </xf>
    <xf numFmtId="167" fontId="10" fillId="68" borderId="70" xfId="0" applyNumberFormat="1" applyFont="1" applyFill="1" applyBorder="1"/>
    <xf numFmtId="167" fontId="10" fillId="71" borderId="70" xfId="0" applyNumberFormat="1" applyFont="1" applyFill="1" applyBorder="1"/>
    <xf numFmtId="43" fontId="10" fillId="68" borderId="70" xfId="0" applyNumberFormat="1" applyFont="1" applyFill="1" applyBorder="1"/>
    <xf numFmtId="43" fontId="10" fillId="71" borderId="70" xfId="0" applyNumberFormat="1" applyFont="1" applyFill="1" applyBorder="1"/>
    <xf numFmtId="9" fontId="10" fillId="68" borderId="70" xfId="1" applyFont="1" applyFill="1" applyBorder="1"/>
    <xf numFmtId="9" fontId="10" fillId="71" borderId="70" xfId="1" applyFont="1" applyFill="1" applyBorder="1"/>
    <xf numFmtId="167" fontId="10" fillId="67" borderId="70" xfId="0" applyNumberFormat="1" applyFont="1" applyFill="1" applyBorder="1" applyAlignment="1">
      <alignment horizontal="right"/>
    </xf>
    <xf numFmtId="167" fontId="9" fillId="67" borderId="70" xfId="0" applyNumberFormat="1" applyFont="1" applyFill="1" applyBorder="1" applyAlignment="1">
      <alignment horizontal="right"/>
    </xf>
    <xf numFmtId="167" fontId="10" fillId="68" borderId="70" xfId="0" applyNumberFormat="1" applyFont="1" applyFill="1" applyBorder="1" applyAlignment="1">
      <alignment horizontal="right"/>
    </xf>
    <xf numFmtId="167" fontId="9" fillId="68" borderId="70" xfId="0" applyNumberFormat="1" applyFont="1" applyFill="1" applyBorder="1" applyAlignment="1">
      <alignment horizontal="right"/>
    </xf>
    <xf numFmtId="167" fontId="10" fillId="71" borderId="70" xfId="0" applyNumberFormat="1" applyFont="1" applyFill="1" applyBorder="1" applyAlignment="1">
      <alignment horizontal="right"/>
    </xf>
    <xf numFmtId="167" fontId="9" fillId="71" borderId="70" xfId="0" applyNumberFormat="1" applyFont="1" applyFill="1" applyBorder="1" applyAlignment="1">
      <alignment horizontal="right"/>
    </xf>
    <xf numFmtId="167" fontId="10" fillId="65" borderId="70" xfId="0" applyNumberFormat="1" applyFont="1" applyFill="1" applyBorder="1" applyAlignment="1">
      <alignment horizontal="right"/>
    </xf>
    <xf numFmtId="167" fontId="9" fillId="5" borderId="71" xfId="0" applyNumberFormat="1" applyFont="1" applyFill="1" applyBorder="1" applyAlignment="1">
      <alignment horizontal="right"/>
    </xf>
    <xf numFmtId="167" fontId="102" fillId="68" borderId="67" xfId="0" applyNumberFormat="1" applyFont="1" applyFill="1" applyBorder="1"/>
    <xf numFmtId="167" fontId="102" fillId="68" borderId="38" xfId="0" applyNumberFormat="1" applyFont="1" applyFill="1" applyBorder="1"/>
    <xf numFmtId="167" fontId="102" fillId="68" borderId="84" xfId="0" applyNumberFormat="1" applyFont="1" applyFill="1" applyBorder="1"/>
    <xf numFmtId="167" fontId="102" fillId="71" borderId="67" xfId="0" applyNumberFormat="1" applyFont="1" applyFill="1" applyBorder="1"/>
    <xf numFmtId="167" fontId="102" fillId="71" borderId="38" xfId="0" applyNumberFormat="1" applyFont="1" applyFill="1" applyBorder="1"/>
    <xf numFmtId="167" fontId="102" fillId="71" borderId="84" xfId="0" applyNumberFormat="1" applyFont="1" applyFill="1" applyBorder="1"/>
    <xf numFmtId="0" fontId="84" fillId="5" borderId="93" xfId="0" applyFont="1" applyFill="1" applyBorder="1" applyAlignment="1"/>
    <xf numFmtId="0" fontId="41" fillId="5" borderId="4" xfId="0" applyFont="1" applyFill="1" applyBorder="1" applyAlignment="1">
      <alignment horizontal="left"/>
    </xf>
    <xf numFmtId="0" fontId="101" fillId="5" borderId="5" xfId="0" applyFont="1" applyFill="1" applyBorder="1" applyAlignment="1">
      <alignment horizontal="left"/>
    </xf>
    <xf numFmtId="0" fontId="41" fillId="5" borderId="0" xfId="0" applyFont="1" applyFill="1" applyBorder="1" applyAlignment="1">
      <alignment horizontal="left"/>
    </xf>
    <xf numFmtId="0" fontId="101" fillId="5" borderId="9" xfId="0" applyFont="1" applyFill="1" applyBorder="1" applyAlignment="1">
      <alignment horizontal="left"/>
    </xf>
    <xf numFmtId="0" fontId="41" fillId="5" borderId="93" xfId="0" applyFont="1" applyFill="1" applyBorder="1" applyAlignment="1">
      <alignment horizontal="left"/>
    </xf>
    <xf numFmtId="0" fontId="101" fillId="5" borderId="7" xfId="0" applyFont="1" applyFill="1" applyBorder="1" applyAlignment="1">
      <alignment horizontal="left"/>
    </xf>
    <xf numFmtId="0" fontId="90" fillId="0" borderId="0" xfId="0" applyFont="1" applyAlignment="1">
      <alignment vertical="top"/>
    </xf>
    <xf numFmtId="0" fontId="104" fillId="0" borderId="0" xfId="0" applyFont="1" applyAlignment="1">
      <alignment vertical="top" wrapText="1"/>
    </xf>
    <xf numFmtId="0" fontId="105" fillId="0" borderId="0" xfId="0" applyFont="1"/>
    <xf numFmtId="39" fontId="105" fillId="0" borderId="0" xfId="0" applyNumberFormat="1" applyFont="1"/>
    <xf numFmtId="0" fontId="106" fillId="0" borderId="0" xfId="0" applyFont="1" applyAlignment="1">
      <alignment vertical="top"/>
    </xf>
    <xf numFmtId="0" fontId="107" fillId="0" borderId="0" xfId="0" applyFont="1"/>
    <xf numFmtId="0" fontId="90" fillId="0" borderId="0" xfId="0" applyFont="1"/>
    <xf numFmtId="0" fontId="107" fillId="0" borderId="0" xfId="0" applyFont="1" applyAlignment="1">
      <alignment vertical="top"/>
    </xf>
    <xf numFmtId="0" fontId="109" fillId="0" borderId="0" xfId="0" applyFont="1"/>
    <xf numFmtId="39" fontId="109" fillId="0" borderId="0" xfId="0" applyNumberFormat="1" applyFont="1"/>
    <xf numFmtId="0" fontId="107" fillId="0" borderId="0" xfId="0" applyFont="1" applyFill="1" applyAlignment="1">
      <alignment wrapText="1"/>
    </xf>
    <xf numFmtId="0" fontId="15" fillId="5" borderId="0" xfId="0" applyFont="1" applyFill="1" applyBorder="1" applyAlignment="1">
      <alignment horizontal="left"/>
    </xf>
    <xf numFmtId="41" fontId="102" fillId="68" borderId="67" xfId="0" applyNumberFormat="1" applyFont="1" applyFill="1" applyBorder="1"/>
    <xf numFmtId="41" fontId="102" fillId="68" borderId="38" xfId="0" applyNumberFormat="1" applyFont="1" applyFill="1" applyBorder="1"/>
    <xf numFmtId="41" fontId="102" fillId="68" borderId="84" xfId="0" applyNumberFormat="1" applyFont="1" applyFill="1" applyBorder="1"/>
    <xf numFmtId="41" fontId="102" fillId="71" borderId="67" xfId="0" applyNumberFormat="1" applyFont="1" applyFill="1" applyBorder="1"/>
    <xf numFmtId="41" fontId="102" fillId="71" borderId="38" xfId="0" applyNumberFormat="1" applyFont="1" applyFill="1" applyBorder="1"/>
    <xf numFmtId="41" fontId="102" fillId="71" borderId="84" xfId="0" applyNumberFormat="1" applyFont="1" applyFill="1" applyBorder="1"/>
    <xf numFmtId="0" fontId="15" fillId="5" borderId="4" xfId="0" applyFont="1" applyFill="1" applyBorder="1" applyAlignment="1">
      <alignment horizontal="left"/>
    </xf>
    <xf numFmtId="0" fontId="0" fillId="5" borderId="93" xfId="0" applyFill="1" applyBorder="1" applyAlignment="1"/>
    <xf numFmtId="0" fontId="15" fillId="5" borderId="93" xfId="0" applyFont="1" applyFill="1" applyBorder="1" applyAlignment="1">
      <alignment horizontal="left"/>
    </xf>
    <xf numFmtId="0" fontId="15" fillId="5" borderId="7" xfId="0" applyFont="1" applyFill="1" applyBorder="1" applyAlignment="1">
      <alignment horizontal="left"/>
    </xf>
    <xf numFmtId="41" fontId="8" fillId="67" borderId="82" xfId="0" applyNumberFormat="1" applyFont="1" applyFill="1" applyBorder="1" applyAlignment="1">
      <alignment horizontal="right"/>
    </xf>
    <xf numFmtId="41" fontId="9" fillId="67" borderId="82" xfId="0" applyNumberFormat="1" applyFont="1" applyFill="1" applyBorder="1" applyAlignment="1">
      <alignment horizontal="right"/>
    </xf>
    <xf numFmtId="41" fontId="8" fillId="68" borderId="84" xfId="0" applyNumberFormat="1" applyFont="1" applyFill="1" applyBorder="1" applyAlignment="1">
      <alignment horizontal="right"/>
    </xf>
    <xf numFmtId="41" fontId="9" fillId="68" borderId="82" xfId="0" applyNumberFormat="1" applyFont="1" applyFill="1" applyBorder="1" applyAlignment="1">
      <alignment horizontal="right"/>
    </xf>
    <xf numFmtId="41" fontId="8" fillId="71" borderId="84" xfId="0" applyNumberFormat="1" applyFont="1" applyFill="1" applyBorder="1" applyAlignment="1">
      <alignment horizontal="right"/>
    </xf>
    <xf numFmtId="41" fontId="7" fillId="71" borderId="82" xfId="0" applyNumberFormat="1" applyFont="1" applyFill="1" applyBorder="1" applyAlignment="1">
      <alignment horizontal="right"/>
    </xf>
    <xf numFmtId="41" fontId="8" fillId="65" borderId="84" xfId="0" applyNumberFormat="1" applyFont="1" applyFill="1" applyBorder="1" applyAlignment="1">
      <alignment horizontal="right"/>
    </xf>
    <xf numFmtId="41" fontId="7" fillId="5" borderId="86" xfId="0" applyNumberFormat="1" applyFont="1" applyFill="1" applyBorder="1" applyAlignment="1">
      <alignment horizontal="right"/>
    </xf>
    <xf numFmtId="9" fontId="8" fillId="68" borderId="84" xfId="1" applyFont="1" applyFill="1" applyBorder="1" applyAlignment="1">
      <alignment horizontal="right"/>
    </xf>
    <xf numFmtId="9" fontId="8" fillId="71" borderId="84" xfId="1" applyFont="1" applyFill="1" applyBorder="1" applyAlignment="1">
      <alignment horizontal="right"/>
    </xf>
    <xf numFmtId="0" fontId="108" fillId="0" borderId="0" xfId="0" applyFont="1" applyAlignment="1">
      <alignment vertical="top" wrapText="1"/>
    </xf>
    <xf numFmtId="0" fontId="107" fillId="0" borderId="0" xfId="0" applyFont="1" applyFill="1" applyAlignment="1"/>
    <xf numFmtId="0" fontId="107" fillId="0" borderId="0" xfId="0" applyFont="1" applyAlignment="1">
      <alignment wrapText="1"/>
    </xf>
    <xf numFmtId="42" fontId="7" fillId="0" borderId="0" xfId="0" applyNumberFormat="1" applyFont="1" applyFill="1" applyBorder="1"/>
    <xf numFmtId="164" fontId="8" fillId="0" borderId="0" xfId="20884" applyNumberFormat="1" applyFont="1" applyFill="1" applyBorder="1"/>
    <xf numFmtId="0" fontId="113" fillId="0" borderId="0" xfId="0" applyFont="1"/>
    <xf numFmtId="0" fontId="110" fillId="0" borderId="0" xfId="0" applyFont="1"/>
    <xf numFmtId="0" fontId="2" fillId="0" borderId="0" xfId="0" applyFont="1"/>
    <xf numFmtId="0" fontId="84" fillId="0" borderId="0" xfId="0" applyFont="1" applyBorder="1" applyAlignment="1">
      <alignment horizontal="left"/>
    </xf>
    <xf numFmtId="42" fontId="8" fillId="0" borderId="0" xfId="0" applyNumberFormat="1" applyFont="1" applyFill="1" applyBorder="1"/>
    <xf numFmtId="42" fontId="9" fillId="0" borderId="0" xfId="0" applyNumberFormat="1" applyFont="1" applyFill="1" applyBorder="1"/>
    <xf numFmtId="9" fontId="8" fillId="0" borderId="0" xfId="1" applyFont="1" applyFill="1" applyBorder="1"/>
    <xf numFmtId="9" fontId="9" fillId="0" borderId="0" xfId="1" applyFont="1" applyFill="1" applyBorder="1"/>
    <xf numFmtId="9" fontId="7" fillId="0" borderId="0" xfId="1" applyFont="1" applyFill="1" applyBorder="1"/>
    <xf numFmtId="9" fontId="7" fillId="0" borderId="0" xfId="1" applyFont="1" applyFill="1" applyBorder="1" applyAlignment="1">
      <alignment horizontal="right"/>
    </xf>
    <xf numFmtId="0" fontId="114" fillId="0" borderId="0" xfId="0" applyFont="1" applyFill="1" applyBorder="1"/>
    <xf numFmtId="164" fontId="114" fillId="5" borderId="0" xfId="20884" applyNumberFormat="1" applyFont="1" applyFill="1" applyBorder="1"/>
    <xf numFmtId="164" fontId="114" fillId="0" borderId="0" xfId="20884" applyNumberFormat="1" applyFont="1" applyFill="1" applyBorder="1"/>
    <xf numFmtId="0" fontId="114" fillId="0" borderId="0" xfId="0" applyFont="1" applyFill="1"/>
    <xf numFmtId="164" fontId="114" fillId="0" borderId="0" xfId="20884" applyNumberFormat="1" applyFont="1" applyFill="1"/>
    <xf numFmtId="42" fontId="8" fillId="0" borderId="0" xfId="0" applyNumberFormat="1" applyFont="1" applyFill="1"/>
    <xf numFmtId="0" fontId="116" fillId="0" borderId="0" xfId="0" applyFont="1" applyFill="1" applyBorder="1"/>
    <xf numFmtId="0" fontId="116" fillId="0" borderId="0" xfId="0" applyFont="1" applyFill="1"/>
    <xf numFmtId="164" fontId="116" fillId="0" borderId="0" xfId="20884" applyNumberFormat="1" applyFont="1" applyFill="1"/>
    <xf numFmtId="0" fontId="104" fillId="0" borderId="0" xfId="0" applyFont="1" applyFill="1" applyBorder="1"/>
    <xf numFmtId="164" fontId="117" fillId="0" borderId="0" xfId="20884" applyNumberFormat="1" applyFont="1" applyFill="1" applyBorder="1" applyAlignment="1">
      <alignment horizontal="center"/>
    </xf>
    <xf numFmtId="0" fontId="90" fillId="0" borderId="0" xfId="0" applyFont="1" applyFill="1" applyAlignment="1">
      <alignment vertical="top"/>
    </xf>
    <xf numFmtId="0" fontId="113" fillId="0" borderId="0" xfId="0" applyFont="1" applyFill="1"/>
    <xf numFmtId="0" fontId="107" fillId="0" borderId="0" xfId="0" applyFont="1" applyFill="1"/>
    <xf numFmtId="0" fontId="79" fillId="0" borderId="0" xfId="0" applyFont="1" applyFill="1" applyBorder="1"/>
    <xf numFmtId="0" fontId="79" fillId="0" borderId="0" xfId="0" applyFont="1" applyFill="1" applyBorder="1" applyAlignment="1">
      <alignment horizontal="left"/>
    </xf>
    <xf numFmtId="0" fontId="107" fillId="0" borderId="0" xfId="0" applyFont="1" applyFill="1" applyAlignment="1">
      <alignment vertical="top"/>
    </xf>
    <xf numFmtId="42" fontId="79" fillId="0" borderId="0" xfId="0" applyNumberFormat="1" applyFont="1" applyFill="1" applyBorder="1"/>
    <xf numFmtId="0" fontId="107" fillId="0" borderId="0" xfId="0" applyFont="1" applyFill="1" applyAlignment="1">
      <alignment vertical="top" wrapText="1"/>
    </xf>
    <xf numFmtId="164" fontId="8" fillId="67" borderId="1" xfId="20884" applyNumberFormat="1" applyFont="1" applyFill="1" applyBorder="1"/>
    <xf numFmtId="164" fontId="9" fillId="67" borderId="1" xfId="20884" applyNumberFormat="1" applyFont="1" applyFill="1" applyBorder="1"/>
    <xf numFmtId="164" fontId="8" fillId="68" borderId="38" xfId="20884" applyNumberFormat="1" applyFont="1" applyFill="1" applyBorder="1"/>
    <xf numFmtId="164" fontId="9" fillId="68" borderId="1" xfId="20884" applyNumberFormat="1" applyFont="1" applyFill="1" applyBorder="1"/>
    <xf numFmtId="164" fontId="8" fillId="71" borderId="38" xfId="20884" applyNumberFormat="1" applyFont="1" applyFill="1" applyBorder="1"/>
    <xf numFmtId="164" fontId="10" fillId="71" borderId="38" xfId="20884" applyNumberFormat="1" applyFont="1" applyFill="1" applyBorder="1"/>
    <xf numFmtId="164" fontId="7" fillId="71" borderId="1" xfId="20884" applyNumberFormat="1" applyFont="1" applyFill="1" applyBorder="1"/>
    <xf numFmtId="164" fontId="7" fillId="70" borderId="47" xfId="0" applyNumberFormat="1" applyFont="1" applyFill="1" applyBorder="1"/>
    <xf numFmtId="164" fontId="7" fillId="70" borderId="38" xfId="20884" applyNumberFormat="1" applyFont="1" applyFill="1" applyBorder="1"/>
    <xf numFmtId="164" fontId="8" fillId="70" borderId="38" xfId="20884" applyNumberFormat="1" applyFont="1" applyFill="1" applyBorder="1"/>
    <xf numFmtId="0" fontId="0" fillId="5" borderId="4" xfId="0" applyFill="1" applyBorder="1"/>
    <xf numFmtId="0" fontId="0" fillId="5" borderId="5" xfId="0" applyFill="1" applyBorder="1"/>
    <xf numFmtId="0" fontId="0" fillId="5" borderId="9" xfId="0" applyFill="1" applyBorder="1"/>
    <xf numFmtId="0" fontId="0" fillId="5" borderId="93" xfId="0" applyFill="1" applyBorder="1"/>
    <xf numFmtId="0" fontId="0" fillId="5" borderId="90" xfId="0" applyFill="1" applyBorder="1"/>
    <xf numFmtId="0" fontId="10" fillId="71" borderId="24" xfId="0" applyFont="1" applyFill="1" applyBorder="1" applyAlignment="1">
      <alignment horizontal="left" vertical="top"/>
    </xf>
    <xf numFmtId="0" fontId="8" fillId="71" borderId="24" xfId="0" applyFont="1" applyFill="1" applyBorder="1" applyAlignment="1">
      <alignment horizontal="left" vertical="top" wrapText="1"/>
    </xf>
    <xf numFmtId="0" fontId="8" fillId="71" borderId="71" xfId="0" applyFont="1" applyFill="1" applyBorder="1" applyAlignment="1">
      <alignment horizontal="left" vertical="top" wrapText="1"/>
    </xf>
    <xf numFmtId="0" fontId="10" fillId="71" borderId="71" xfId="0" applyFont="1" applyFill="1" applyBorder="1" applyAlignment="1">
      <alignment horizontal="left" vertical="top"/>
    </xf>
    <xf numFmtId="0" fontId="8" fillId="0" borderId="19" xfId="0" applyFont="1" applyFill="1" applyBorder="1" applyAlignment="1">
      <alignment horizontal="left" vertical="top" wrapText="1"/>
    </xf>
    <xf numFmtId="0" fontId="107" fillId="0" borderId="0" xfId="0" applyFont="1" applyFill="1" applyAlignment="1">
      <alignment horizontal="left" vertical="top"/>
    </xf>
    <xf numFmtId="0" fontId="10" fillId="71" borderId="87" xfId="0" applyFont="1" applyFill="1" applyBorder="1" applyAlignment="1">
      <alignment horizontal="left" vertical="top" wrapText="1"/>
    </xf>
    <xf numFmtId="0" fontId="10" fillId="68" borderId="87" xfId="0" applyFont="1" applyFill="1" applyBorder="1" applyAlignment="1">
      <alignment horizontal="left" vertical="top" wrapText="1"/>
    </xf>
    <xf numFmtId="0" fontId="10" fillId="67" borderId="87" xfId="0" applyFont="1" applyFill="1" applyBorder="1" applyAlignment="1">
      <alignment horizontal="left" vertical="top" wrapText="1"/>
    </xf>
    <xf numFmtId="0" fontId="86" fillId="0" borderId="70" xfId="0" applyFont="1" applyFill="1" applyBorder="1" applyAlignment="1">
      <alignment vertical="center"/>
    </xf>
    <xf numFmtId="0" fontId="93" fillId="0" borderId="70" xfId="0" applyFont="1" applyFill="1" applyBorder="1" applyAlignment="1">
      <alignment vertical="center"/>
    </xf>
    <xf numFmtId="164" fontId="8" fillId="71" borderId="83" xfId="20884" applyNumberFormat="1" applyFont="1" applyFill="1" applyBorder="1"/>
    <xf numFmtId="164" fontId="8" fillId="71" borderId="1" xfId="20884" applyNumberFormat="1" applyFont="1" applyFill="1" applyBorder="1"/>
    <xf numFmtId="9" fontId="8" fillId="71" borderId="83" xfId="1" applyFont="1" applyFill="1" applyBorder="1"/>
    <xf numFmtId="9" fontId="8" fillId="71" borderId="1" xfId="1" applyFont="1" applyFill="1" applyBorder="1"/>
    <xf numFmtId="0" fontId="113" fillId="0" borderId="0" xfId="0" applyFont="1" applyFill="1" applyAlignment="1">
      <alignment horizontal="left" vertical="top"/>
    </xf>
    <xf numFmtId="0" fontId="120" fillId="0" borderId="0" xfId="0" applyFont="1" applyFill="1" applyBorder="1" applyAlignment="1"/>
    <xf numFmtId="0" fontId="113" fillId="0" borderId="0" xfId="0" applyFont="1" applyAlignment="1"/>
    <xf numFmtId="10" fontId="6" fillId="67" borderId="78" xfId="1" applyNumberFormat="1" applyFont="1" applyFill="1" applyBorder="1" applyAlignment="1">
      <alignment horizontal="center"/>
    </xf>
    <xf numFmtId="10" fontId="6" fillId="67" borderId="0" xfId="1" applyNumberFormat="1" applyFont="1" applyFill="1" applyBorder="1" applyAlignment="1">
      <alignment horizontal="center"/>
    </xf>
    <xf numFmtId="0" fontId="6" fillId="67" borderId="0" xfId="0" applyFont="1" applyFill="1" applyAlignment="1">
      <alignment horizontal="center"/>
    </xf>
    <xf numFmtId="10" fontId="6" fillId="68" borderId="78" xfId="1" applyNumberFormat="1" applyFont="1" applyFill="1" applyBorder="1" applyAlignment="1">
      <alignment horizontal="center"/>
    </xf>
    <xf numFmtId="10" fontId="6" fillId="68" borderId="0" xfId="1" applyNumberFormat="1" applyFont="1" applyFill="1" applyBorder="1" applyAlignment="1">
      <alignment horizontal="center"/>
    </xf>
    <xf numFmtId="0" fontId="6" fillId="68" borderId="0" xfId="0" applyFont="1" applyFill="1"/>
    <xf numFmtId="10" fontId="6" fillId="71" borderId="78" xfId="1" applyNumberFormat="1" applyFont="1" applyFill="1" applyBorder="1" applyAlignment="1">
      <alignment horizontal="center"/>
    </xf>
    <xf numFmtId="10" fontId="6" fillId="71" borderId="0" xfId="1" applyNumberFormat="1" applyFont="1" applyFill="1" applyBorder="1" applyAlignment="1">
      <alignment horizontal="center"/>
    </xf>
    <xf numFmtId="10" fontId="6" fillId="65" borderId="0" xfId="1" applyNumberFormat="1" applyFont="1" applyFill="1" applyBorder="1" applyAlignment="1">
      <alignment horizontal="center"/>
    </xf>
    <xf numFmtId="0" fontId="79" fillId="71" borderId="0" xfId="0" applyFont="1" applyFill="1"/>
    <xf numFmtId="164" fontId="8" fillId="70" borderId="84" xfId="0" applyNumberFormat="1" applyFont="1" applyFill="1" applyBorder="1"/>
    <xf numFmtId="164" fontId="10" fillId="68" borderId="67" xfId="20884" applyNumberFormat="1" applyFont="1" applyFill="1" applyBorder="1"/>
    <xf numFmtId="164" fontId="10" fillId="71" borderId="83" xfId="20884" applyNumberFormat="1" applyFont="1" applyFill="1" applyBorder="1"/>
    <xf numFmtId="164" fontId="9" fillId="71" borderId="83" xfId="20884" applyNumberFormat="1" applyFont="1" applyFill="1" applyBorder="1"/>
    <xf numFmtId="164" fontId="8" fillId="67" borderId="99" xfId="20884" applyNumberFormat="1" applyFont="1" applyFill="1" applyBorder="1"/>
    <xf numFmtId="164" fontId="8" fillId="67" borderId="84" xfId="20884" applyNumberFormat="1" applyFont="1" applyFill="1" applyBorder="1"/>
    <xf numFmtId="164" fontId="8" fillId="68" borderId="99" xfId="20884" applyNumberFormat="1" applyFont="1" applyFill="1" applyBorder="1"/>
    <xf numFmtId="164" fontId="8" fillId="68" borderId="84" xfId="20884" applyNumberFormat="1" applyFont="1" applyFill="1" applyBorder="1"/>
    <xf numFmtId="164" fontId="10" fillId="68" borderId="99" xfId="20884" applyNumberFormat="1" applyFont="1" applyFill="1" applyBorder="1"/>
    <xf numFmtId="164" fontId="10" fillId="68" borderId="84" xfId="20884" applyNumberFormat="1" applyFont="1" applyFill="1" applyBorder="1"/>
    <xf numFmtId="164" fontId="10" fillId="71" borderId="99" xfId="20884" applyNumberFormat="1" applyFont="1" applyFill="1" applyBorder="1"/>
    <xf numFmtId="164" fontId="10" fillId="71" borderId="84" xfId="20884" applyNumberFormat="1" applyFont="1" applyFill="1" applyBorder="1"/>
    <xf numFmtId="164" fontId="10" fillId="71" borderId="1" xfId="20884" applyNumberFormat="1" applyFont="1" applyFill="1" applyBorder="1"/>
    <xf numFmtId="164" fontId="9" fillId="71" borderId="1" xfId="20884" applyNumberFormat="1" applyFont="1" applyFill="1" applyBorder="1"/>
    <xf numFmtId="164" fontId="8" fillId="70" borderId="99" xfId="0" applyNumberFormat="1" applyFont="1" applyFill="1" applyBorder="1"/>
    <xf numFmtId="42" fontId="7" fillId="70" borderId="99" xfId="0" applyNumberFormat="1" applyFont="1" applyFill="1" applyBorder="1"/>
    <xf numFmtId="164" fontId="8" fillId="71" borderId="99" xfId="20884" applyNumberFormat="1" applyFont="1" applyFill="1" applyBorder="1"/>
    <xf numFmtId="164" fontId="8" fillId="71" borderId="84" xfId="20884" applyNumberFormat="1" applyFont="1" applyFill="1" applyBorder="1"/>
    <xf numFmtId="0" fontId="120" fillId="0" borderId="0" xfId="0" applyFont="1" applyFill="1" applyAlignment="1"/>
    <xf numFmtId="0" fontId="12" fillId="0" borderId="0" xfId="0" applyFont="1" applyFill="1" applyBorder="1"/>
    <xf numFmtId="0" fontId="121" fillId="0" borderId="0" xfId="0" applyFont="1" applyBorder="1" applyAlignment="1">
      <alignment horizontal="left"/>
    </xf>
    <xf numFmtId="3" fontId="9" fillId="71" borderId="23" xfId="0" applyNumberFormat="1" applyFont="1" applyFill="1" applyBorder="1" applyAlignment="1">
      <alignment vertical="top" wrapText="1"/>
    </xf>
    <xf numFmtId="0" fontId="7" fillId="71" borderId="24" xfId="0" applyFont="1" applyFill="1" applyBorder="1" applyAlignment="1">
      <alignment horizontal="left" vertical="center"/>
    </xf>
    <xf numFmtId="3" fontId="9" fillId="68" borderId="23" xfId="0" applyNumberFormat="1" applyFont="1" applyFill="1" applyBorder="1" applyAlignment="1">
      <alignment vertical="top" wrapText="1"/>
    </xf>
    <xf numFmtId="42" fontId="9" fillId="71" borderId="82" xfId="0" applyNumberFormat="1" applyFont="1" applyFill="1" applyBorder="1"/>
    <xf numFmtId="164" fontId="8" fillId="67" borderId="82" xfId="20884" applyNumberFormat="1" applyFont="1" applyFill="1" applyBorder="1"/>
    <xf numFmtId="164" fontId="9" fillId="67" borderId="84" xfId="20884" applyNumberFormat="1" applyFont="1" applyFill="1" applyBorder="1"/>
    <xf numFmtId="164" fontId="9" fillId="68" borderId="82" xfId="20884" applyNumberFormat="1" applyFont="1" applyFill="1" applyBorder="1"/>
    <xf numFmtId="164" fontId="7" fillId="71" borderId="82" xfId="20884" applyNumberFormat="1" applyFont="1" applyFill="1" applyBorder="1"/>
    <xf numFmtId="164" fontId="9" fillId="67" borderId="82" xfId="20884" applyNumberFormat="1" applyFont="1" applyFill="1" applyBorder="1"/>
    <xf numFmtId="164" fontId="8" fillId="71" borderId="82" xfId="20884" applyNumberFormat="1" applyFont="1" applyFill="1" applyBorder="1"/>
    <xf numFmtId="168" fontId="8" fillId="67" borderId="82" xfId="0" applyNumberFormat="1" applyFont="1" applyFill="1" applyBorder="1"/>
    <xf numFmtId="168" fontId="9" fillId="67" borderId="82" xfId="0" applyNumberFormat="1" applyFont="1" applyFill="1" applyBorder="1"/>
    <xf numFmtId="168" fontId="8" fillId="68" borderId="84" xfId="0" applyNumberFormat="1" applyFont="1" applyFill="1" applyBorder="1"/>
    <xf numFmtId="168" fontId="9" fillId="68" borderId="82" xfId="0" applyNumberFormat="1" applyFont="1" applyFill="1" applyBorder="1"/>
    <xf numFmtId="168" fontId="8" fillId="71" borderId="84" xfId="0" applyNumberFormat="1" applyFont="1" applyFill="1" applyBorder="1"/>
    <xf numFmtId="168" fontId="7" fillId="71" borderId="82" xfId="0" applyNumberFormat="1" applyFont="1" applyFill="1" applyBorder="1"/>
    <xf numFmtId="168" fontId="7" fillId="66" borderId="84" xfId="0" applyNumberFormat="1" applyFont="1" applyFill="1" applyBorder="1"/>
    <xf numFmtId="168" fontId="8" fillId="66" borderId="84" xfId="0" applyNumberFormat="1" applyFont="1" applyFill="1" applyBorder="1"/>
    <xf numFmtId="168" fontId="7" fillId="5" borderId="86" xfId="0" applyNumberFormat="1" applyFont="1" applyFill="1" applyBorder="1"/>
    <xf numFmtId="164" fontId="7" fillId="70" borderId="84" xfId="20884" applyNumberFormat="1" applyFont="1" applyFill="1" applyBorder="1"/>
    <xf numFmtId="164" fontId="8" fillId="70" borderId="84" xfId="20884" applyNumberFormat="1" applyFont="1" applyFill="1" applyBorder="1"/>
    <xf numFmtId="164" fontId="7" fillId="5" borderId="86" xfId="20884" applyNumberFormat="1" applyFont="1" applyFill="1" applyBorder="1"/>
    <xf numFmtId="164" fontId="7" fillId="5" borderId="85" xfId="20884" applyNumberFormat="1" applyFont="1" applyFill="1" applyBorder="1"/>
    <xf numFmtId="164" fontId="9" fillId="71" borderId="82" xfId="20884" applyNumberFormat="1" applyFont="1" applyFill="1" applyBorder="1"/>
    <xf numFmtId="0" fontId="6" fillId="0" borderId="65" xfId="0" applyFont="1" applyBorder="1" applyAlignment="1">
      <alignment horizontal="center"/>
    </xf>
    <xf numFmtId="0" fontId="6" fillId="0" borderId="8" xfId="0" applyFont="1" applyFill="1" applyBorder="1" applyAlignment="1">
      <alignment horizontal="left" vertical="top" wrapText="1" indent="2"/>
    </xf>
    <xf numFmtId="0" fontId="6" fillId="0" borderId="0" xfId="0" applyFont="1" applyFill="1" applyBorder="1" applyAlignment="1">
      <alignment horizontal="left" vertical="top" wrapText="1" indent="2"/>
    </xf>
    <xf numFmtId="0" fontId="6" fillId="0" borderId="9" xfId="0" applyFont="1" applyFill="1" applyBorder="1" applyAlignment="1">
      <alignment horizontal="left" vertical="top" wrapText="1" indent="2"/>
    </xf>
    <xf numFmtId="0" fontId="6" fillId="0" borderId="6" xfId="0" applyFont="1" applyFill="1" applyBorder="1" applyAlignment="1">
      <alignment horizontal="left" vertical="top" wrapText="1" indent="2"/>
    </xf>
    <xf numFmtId="0" fontId="6" fillId="0" borderId="93" xfId="0" applyFont="1" applyFill="1" applyBorder="1" applyAlignment="1">
      <alignment horizontal="left" vertical="top" wrapText="1" indent="2"/>
    </xf>
    <xf numFmtId="0" fontId="6" fillId="0" borderId="90" xfId="0" applyFont="1" applyFill="1" applyBorder="1" applyAlignment="1">
      <alignment horizontal="left" vertical="top" wrapText="1" indent="2"/>
    </xf>
    <xf numFmtId="0" fontId="6" fillId="5" borderId="65" xfId="0" applyFont="1" applyFill="1" applyBorder="1" applyAlignment="1">
      <alignment horizontal="center"/>
    </xf>
    <xf numFmtId="0" fontId="6" fillId="5" borderId="42" xfId="0" applyFont="1" applyFill="1" applyBorder="1" applyAlignment="1">
      <alignment horizontal="center"/>
    </xf>
    <xf numFmtId="0" fontId="6" fillId="0" borderId="8" xfId="0" applyFont="1" applyFill="1" applyBorder="1" applyAlignment="1">
      <alignment horizontal="left" wrapText="1" indent="2"/>
    </xf>
    <xf numFmtId="0" fontId="6" fillId="0" borderId="0" xfId="0" applyFont="1" applyFill="1" applyAlignment="1">
      <alignment horizontal="left" indent="2"/>
    </xf>
    <xf numFmtId="0" fontId="6" fillId="0" borderId="9" xfId="0" applyFont="1" applyFill="1" applyBorder="1" applyAlignment="1">
      <alignment horizontal="left" indent="2"/>
    </xf>
    <xf numFmtId="0" fontId="0" fillId="68" borderId="6" xfId="0" applyFont="1" applyFill="1" applyBorder="1" applyAlignment="1">
      <alignment wrapText="1"/>
    </xf>
    <xf numFmtId="0" fontId="0" fillId="68" borderId="93" xfId="0" applyFont="1" applyFill="1" applyBorder="1" applyAlignment="1">
      <alignment wrapText="1"/>
    </xf>
    <xf numFmtId="0" fontId="0" fillId="68" borderId="90" xfId="0" applyFont="1" applyFill="1" applyBorder="1" applyAlignment="1">
      <alignment wrapText="1"/>
    </xf>
    <xf numFmtId="0" fontId="107" fillId="0" borderId="0" xfId="0" applyFont="1" applyFill="1" applyAlignment="1">
      <alignment horizontal="left"/>
    </xf>
    <xf numFmtId="0" fontId="107" fillId="0" borderId="0" xfId="0" applyFont="1" applyFill="1" applyAlignment="1">
      <alignment horizontal="left" wrapText="1"/>
    </xf>
    <xf numFmtId="0" fontId="107" fillId="0" borderId="0" xfId="0" applyFont="1" applyFill="1" applyAlignment="1">
      <alignment horizontal="left" vertical="top" wrapText="1"/>
    </xf>
    <xf numFmtId="0" fontId="40" fillId="0" borderId="23"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25" xfId="0" applyFont="1" applyBorder="1" applyAlignment="1">
      <alignment horizontal="center" vertical="center" wrapText="1"/>
    </xf>
    <xf numFmtId="0" fontId="107" fillId="0" borderId="0" xfId="0" applyFont="1" applyFill="1" applyBorder="1" applyAlignment="1">
      <alignment horizontal="left"/>
    </xf>
    <xf numFmtId="0" fontId="107" fillId="0" borderId="0" xfId="0" applyFont="1" applyFill="1" applyBorder="1" applyAlignment="1">
      <alignment horizontal="left" wrapText="1"/>
    </xf>
    <xf numFmtId="0" fontId="90" fillId="0" borderId="0" xfId="0" applyFont="1" applyAlignment="1">
      <alignment horizontal="left" vertical="top" wrapText="1"/>
    </xf>
    <xf numFmtId="0" fontId="107" fillId="0" borderId="0" xfId="0" applyFont="1" applyAlignment="1">
      <alignment horizontal="left" wrapText="1"/>
    </xf>
    <xf numFmtId="0" fontId="107" fillId="0" borderId="0" xfId="0" applyFont="1" applyAlignment="1">
      <alignment horizontal="left" vertical="top" wrapText="1"/>
    </xf>
    <xf numFmtId="0" fontId="1" fillId="0" borderId="0" xfId="0" applyFont="1" applyAlignment="1">
      <alignment horizontal="center"/>
    </xf>
    <xf numFmtId="0" fontId="1" fillId="0" borderId="27" xfId="0" applyFont="1" applyBorder="1" applyAlignment="1">
      <alignment horizontal="center"/>
    </xf>
    <xf numFmtId="0" fontId="80" fillId="0" borderId="24" xfId="0" applyFont="1" applyBorder="1" applyAlignment="1">
      <alignment horizontal="center" vertical="center" wrapText="1"/>
    </xf>
    <xf numFmtId="0" fontId="80" fillId="0" borderId="25" xfId="0" applyFont="1" applyBorder="1" applyAlignment="1">
      <alignment horizontal="center" vertical="center" wrapText="1"/>
    </xf>
    <xf numFmtId="0" fontId="106" fillId="0" borderId="0" xfId="0" applyFont="1" applyAlignment="1">
      <alignment horizontal="left" vertical="top" wrapText="1"/>
    </xf>
    <xf numFmtId="0" fontId="90" fillId="0" borderId="0" xfId="0" applyFont="1" applyAlignment="1">
      <alignment horizontal="left" wrapText="1"/>
    </xf>
    <xf numFmtId="0" fontId="120" fillId="0" borderId="0" xfId="0" applyFont="1" applyFill="1" applyBorder="1" applyAlignment="1">
      <alignment horizontal="left"/>
    </xf>
    <xf numFmtId="0" fontId="119" fillId="0" borderId="0" xfId="0" applyFont="1" applyFill="1" applyBorder="1" applyAlignment="1">
      <alignment horizontal="left"/>
    </xf>
    <xf numFmtId="0" fontId="1" fillId="2" borderId="37" xfId="0" applyFont="1" applyFill="1" applyBorder="1" applyAlignment="1">
      <alignment horizontal="center" vertical="center"/>
    </xf>
    <xf numFmtId="0" fontId="0" fillId="0" borderId="65" xfId="0" applyFont="1" applyBorder="1" applyAlignment="1">
      <alignment horizontal="center" vertical="center"/>
    </xf>
    <xf numFmtId="0" fontId="0" fillId="0" borderId="47" xfId="0" applyFont="1" applyBorder="1" applyAlignment="1">
      <alignment horizontal="center" vertical="center"/>
    </xf>
    <xf numFmtId="0" fontId="87" fillId="0" borderId="23" xfId="0" applyFont="1" applyBorder="1" applyAlignment="1">
      <alignment horizontal="center" vertical="center" wrapText="1"/>
    </xf>
    <xf numFmtId="0" fontId="88" fillId="0" borderId="24" xfId="0" applyFont="1" applyBorder="1" applyAlignment="1">
      <alignment horizontal="center" vertical="center" wrapText="1"/>
    </xf>
    <xf numFmtId="0" fontId="88" fillId="0" borderId="25" xfId="0" applyFont="1" applyBorder="1" applyAlignment="1">
      <alignment horizontal="center" vertical="center" wrapText="1"/>
    </xf>
    <xf numFmtId="0" fontId="1" fillId="2" borderId="75" xfId="0" applyFont="1" applyFill="1" applyBorder="1" applyAlignment="1">
      <alignment horizontal="center" vertical="center"/>
    </xf>
    <xf numFmtId="0" fontId="0" fillId="0" borderId="72" xfId="0" applyFont="1" applyBorder="1" applyAlignment="1">
      <alignment horizontal="center" vertical="center"/>
    </xf>
    <xf numFmtId="0" fontId="0" fillId="0" borderId="64" xfId="0" applyFont="1" applyBorder="1" applyAlignment="1">
      <alignment horizontal="center" vertical="center"/>
    </xf>
    <xf numFmtId="0" fontId="1" fillId="0" borderId="0" xfId="0" applyFont="1" applyAlignment="1">
      <alignment horizontal="left" wrapText="1"/>
    </xf>
    <xf numFmtId="0" fontId="13" fillId="0" borderId="0" xfId="0" applyFont="1" applyBorder="1" applyAlignment="1">
      <alignment horizontal="left"/>
    </xf>
    <xf numFmtId="0" fontId="15" fillId="0" borderId="23" xfId="0" applyFont="1"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40" fillId="5" borderId="6" xfId="0" applyFont="1" applyFill="1" applyBorder="1" applyAlignment="1">
      <alignment horizontal="left" vertical="center" wrapText="1"/>
    </xf>
    <xf numFmtId="0" fontId="40" fillId="5" borderId="93" xfId="0" applyFont="1" applyFill="1" applyBorder="1" applyAlignment="1">
      <alignment horizontal="left" vertical="center" wrapText="1"/>
    </xf>
    <xf numFmtId="0" fontId="40" fillId="5" borderId="8" xfId="0" applyFont="1" applyFill="1" applyBorder="1" applyAlignment="1">
      <alignment horizontal="left" vertical="center" wrapText="1"/>
    </xf>
    <xf numFmtId="0" fontId="40" fillId="5" borderId="0" xfId="0" applyFont="1" applyFill="1" applyBorder="1" applyAlignment="1">
      <alignment horizontal="left" vertical="center" wrapText="1"/>
    </xf>
    <xf numFmtId="0" fontId="40" fillId="5" borderId="3" xfId="0" applyFont="1" applyFill="1" applyBorder="1" applyAlignment="1">
      <alignment horizontal="left" vertical="center" wrapText="1"/>
    </xf>
    <xf numFmtId="0" fontId="40" fillId="5" borderId="4" xfId="0" applyFont="1" applyFill="1" applyBorder="1" applyAlignment="1">
      <alignment horizontal="left" vertical="center" wrapText="1"/>
    </xf>
    <xf numFmtId="0" fontId="90" fillId="0" borderId="0" xfId="0" applyFont="1" applyFill="1" applyBorder="1" applyAlignment="1">
      <alignment horizontal="left" wrapText="1"/>
    </xf>
    <xf numFmtId="3" fontId="10" fillId="71" borderId="24" xfId="0" applyNumberFormat="1" applyFont="1" applyFill="1" applyBorder="1" applyAlignment="1">
      <alignment horizontal="left" vertical="center" wrapText="1" indent="1"/>
    </xf>
    <xf numFmtId="0" fontId="8" fillId="71" borderId="24" xfId="0" applyFont="1" applyFill="1" applyBorder="1" applyAlignment="1">
      <alignment horizontal="left" vertical="center"/>
    </xf>
    <xf numFmtId="0" fontId="8" fillId="71" borderId="25" xfId="0" applyFont="1" applyFill="1" applyBorder="1" applyAlignment="1">
      <alignment horizontal="left" vertical="center"/>
    </xf>
    <xf numFmtId="3" fontId="10" fillId="71" borderId="24" xfId="0" applyNumberFormat="1" applyFont="1" applyFill="1" applyBorder="1" applyAlignment="1">
      <alignment horizontal="left" vertical="top" wrapText="1" indent="1"/>
    </xf>
    <xf numFmtId="0" fontId="10" fillId="71" borderId="24" xfId="0" applyFont="1" applyFill="1" applyBorder="1" applyAlignment="1">
      <alignment horizontal="left" vertical="top" wrapText="1" indent="1"/>
    </xf>
    <xf numFmtId="3" fontId="8" fillId="71" borderId="98" xfId="0" applyNumberFormat="1" applyFont="1" applyFill="1" applyBorder="1" applyAlignment="1">
      <alignment horizontal="left" vertical="top" wrapText="1" indent="1"/>
    </xf>
    <xf numFmtId="3" fontId="8" fillId="71" borderId="87" xfId="0" applyNumberFormat="1" applyFont="1" applyFill="1" applyBorder="1" applyAlignment="1">
      <alignment horizontal="left" vertical="top" wrapText="1" indent="1"/>
    </xf>
    <xf numFmtId="0" fontId="0" fillId="71" borderId="24" xfId="0" applyFill="1" applyBorder="1" applyAlignment="1">
      <alignment horizontal="left" vertical="top" wrapText="1" indent="1"/>
    </xf>
    <xf numFmtId="0" fontId="0" fillId="71" borderId="25" xfId="0" applyFill="1" applyBorder="1" applyAlignment="1">
      <alignment horizontal="left" wrapText="1" indent="1"/>
    </xf>
    <xf numFmtId="0" fontId="7" fillId="2" borderId="75" xfId="0" applyFont="1" applyFill="1" applyBorder="1" applyAlignment="1">
      <alignment horizontal="center" vertical="center"/>
    </xf>
    <xf numFmtId="0" fontId="7" fillId="2" borderId="64" xfId="0" applyFont="1" applyFill="1" applyBorder="1" applyAlignment="1">
      <alignment horizontal="center" vertical="center"/>
    </xf>
    <xf numFmtId="3" fontId="8" fillId="71" borderId="98" xfId="0" applyNumberFormat="1" applyFont="1" applyFill="1" applyBorder="1" applyAlignment="1">
      <alignment horizontal="left" vertical="top" wrapText="1"/>
    </xf>
    <xf numFmtId="3" fontId="8" fillId="71" borderId="87" xfId="0" applyNumberFormat="1" applyFont="1" applyFill="1" applyBorder="1" applyAlignment="1">
      <alignment horizontal="left" vertical="top" wrapText="1"/>
    </xf>
    <xf numFmtId="0" fontId="8" fillId="68" borderId="24" xfId="0" applyFont="1" applyFill="1" applyBorder="1" applyAlignment="1">
      <alignment horizontal="left" vertical="top" wrapText="1" indent="1"/>
    </xf>
    <xf numFmtId="0" fontId="8" fillId="68" borderId="25" xfId="0" applyFont="1" applyFill="1" applyBorder="1" applyAlignment="1">
      <alignment horizontal="left" vertical="top" wrapText="1" indent="1"/>
    </xf>
    <xf numFmtId="3" fontId="10" fillId="71" borderId="25" xfId="0" applyNumberFormat="1" applyFont="1" applyFill="1" applyBorder="1" applyAlignment="1">
      <alignment horizontal="left" vertical="top" wrapText="1" indent="1"/>
    </xf>
    <xf numFmtId="3" fontId="10" fillId="68" borderId="24" xfId="0" applyNumberFormat="1" applyFont="1" applyFill="1" applyBorder="1" applyAlignment="1">
      <alignment horizontal="left" vertical="top" wrapText="1" indent="1"/>
    </xf>
    <xf numFmtId="3" fontId="10" fillId="68" borderId="25" xfId="0" applyNumberFormat="1" applyFont="1" applyFill="1" applyBorder="1" applyAlignment="1">
      <alignment horizontal="left" vertical="top" wrapText="1" indent="1"/>
    </xf>
    <xf numFmtId="3" fontId="8" fillId="71" borderId="23" xfId="0" applyNumberFormat="1" applyFont="1" applyFill="1" applyBorder="1" applyAlignment="1">
      <alignment horizontal="left" wrapText="1"/>
    </xf>
    <xf numFmtId="3" fontId="8" fillId="71" borderId="87" xfId="0" applyNumberFormat="1" applyFont="1" applyFill="1" applyBorder="1" applyAlignment="1">
      <alignment horizontal="left" wrapText="1"/>
    </xf>
    <xf numFmtId="3" fontId="10" fillId="68" borderId="24" xfId="0" applyNumberFormat="1" applyFont="1" applyFill="1" applyBorder="1" applyAlignment="1">
      <alignment horizontal="left" vertical="center" wrapText="1" indent="1"/>
    </xf>
    <xf numFmtId="3" fontId="10" fillId="68" borderId="25" xfId="0" applyNumberFormat="1" applyFont="1" applyFill="1" applyBorder="1" applyAlignment="1">
      <alignment horizontal="left" vertical="center" wrapText="1" indent="1"/>
    </xf>
    <xf numFmtId="0" fontId="14" fillId="0" borderId="0" xfId="0" applyFont="1" applyBorder="1" applyAlignment="1">
      <alignment horizontal="left"/>
    </xf>
    <xf numFmtId="0" fontId="40" fillId="0" borderId="23" xfId="0" applyFont="1" applyFill="1" applyBorder="1" applyAlignment="1">
      <alignment horizontal="center" vertical="center" wrapText="1"/>
    </xf>
    <xf numFmtId="0" fontId="80" fillId="0" borderId="24" xfId="0" applyFont="1" applyFill="1" applyBorder="1" applyAlignment="1">
      <alignment horizontal="center" vertical="center" wrapText="1"/>
    </xf>
    <xf numFmtId="0" fontId="80" fillId="0" borderId="25" xfId="0" applyFont="1" applyFill="1" applyBorder="1" applyAlignment="1">
      <alignment horizontal="center" vertical="center" wrapText="1"/>
    </xf>
  </cellXfs>
  <cellStyles count="20885">
    <cellStyle name="20% - Accent1" xfId="20" builtinId="30" customBuiltin="1"/>
    <cellStyle name="20% - Accent1 10 2" xfId="178" xr:uid="{00000000-0005-0000-0000-000001000000}"/>
    <cellStyle name="20% - Accent1 10 3" xfId="179" xr:uid="{00000000-0005-0000-0000-000002000000}"/>
    <cellStyle name="20% - Accent1 11 2" xfId="180" xr:uid="{00000000-0005-0000-0000-000003000000}"/>
    <cellStyle name="20% - Accent1 11 3" xfId="181" xr:uid="{00000000-0005-0000-0000-000004000000}"/>
    <cellStyle name="20% - Accent1 12 2" xfId="182" xr:uid="{00000000-0005-0000-0000-000005000000}"/>
    <cellStyle name="20% - Accent1 12 3" xfId="183" xr:uid="{00000000-0005-0000-0000-000006000000}"/>
    <cellStyle name="20% - Accent1 13 2" xfId="184" xr:uid="{00000000-0005-0000-0000-000007000000}"/>
    <cellStyle name="20% - Accent1 13 3" xfId="185" xr:uid="{00000000-0005-0000-0000-000008000000}"/>
    <cellStyle name="20% - Accent1 14 2" xfId="186" xr:uid="{00000000-0005-0000-0000-000009000000}"/>
    <cellStyle name="20% - Accent1 14 3" xfId="187" xr:uid="{00000000-0005-0000-0000-00000A000000}"/>
    <cellStyle name="20% - Accent1 15" xfId="188" xr:uid="{00000000-0005-0000-0000-00000B000000}"/>
    <cellStyle name="20% - Accent1 15 2" xfId="189" xr:uid="{00000000-0005-0000-0000-00000C000000}"/>
    <cellStyle name="20% - Accent1 15 3" xfId="190" xr:uid="{00000000-0005-0000-0000-00000D000000}"/>
    <cellStyle name="20% - Accent1 15 4" xfId="191" xr:uid="{00000000-0005-0000-0000-00000E000000}"/>
    <cellStyle name="20% - Accent1 15 5" xfId="192" xr:uid="{00000000-0005-0000-0000-00000F000000}"/>
    <cellStyle name="20% - Accent1 15 6" xfId="193" xr:uid="{00000000-0005-0000-0000-000010000000}"/>
    <cellStyle name="20% - Accent1 15 7" xfId="194" xr:uid="{00000000-0005-0000-0000-000011000000}"/>
    <cellStyle name="20% - Accent1 16" xfId="195" xr:uid="{00000000-0005-0000-0000-000012000000}"/>
    <cellStyle name="20% - Accent1 17" xfId="196" xr:uid="{00000000-0005-0000-0000-000013000000}"/>
    <cellStyle name="20% - Accent1 18" xfId="197" xr:uid="{00000000-0005-0000-0000-000014000000}"/>
    <cellStyle name="20% - Accent1 19" xfId="198" xr:uid="{00000000-0005-0000-0000-000015000000}"/>
    <cellStyle name="20% - Accent1 2" xfId="199" xr:uid="{00000000-0005-0000-0000-000016000000}"/>
    <cellStyle name="20% - Accent1 2 2" xfId="200" xr:uid="{00000000-0005-0000-0000-000017000000}"/>
    <cellStyle name="20% - Accent1 2 3" xfId="201" xr:uid="{00000000-0005-0000-0000-000018000000}"/>
    <cellStyle name="20% - Accent1 20" xfId="202" xr:uid="{00000000-0005-0000-0000-000019000000}"/>
    <cellStyle name="20% - Accent1 21" xfId="203" xr:uid="{00000000-0005-0000-0000-00001A000000}"/>
    <cellStyle name="20% - Accent1 22" xfId="204" xr:uid="{00000000-0005-0000-0000-00001B000000}"/>
    <cellStyle name="20% - Accent1 3" xfId="205" xr:uid="{00000000-0005-0000-0000-00001C000000}"/>
    <cellStyle name="20% - Accent1 3 2" xfId="206" xr:uid="{00000000-0005-0000-0000-00001D000000}"/>
    <cellStyle name="20% - Accent1 3 3" xfId="207" xr:uid="{00000000-0005-0000-0000-00001E000000}"/>
    <cellStyle name="20% - Accent1 4" xfId="208" xr:uid="{00000000-0005-0000-0000-00001F000000}"/>
    <cellStyle name="20% - Accent1 4 2" xfId="209" xr:uid="{00000000-0005-0000-0000-000020000000}"/>
    <cellStyle name="20% - Accent1 4 3" xfId="210" xr:uid="{00000000-0005-0000-0000-000021000000}"/>
    <cellStyle name="20% - Accent1 5 2" xfId="211" xr:uid="{00000000-0005-0000-0000-000022000000}"/>
    <cellStyle name="20% - Accent1 5 3" xfId="212" xr:uid="{00000000-0005-0000-0000-000023000000}"/>
    <cellStyle name="20% - Accent1 6 2" xfId="213" xr:uid="{00000000-0005-0000-0000-000024000000}"/>
    <cellStyle name="20% - Accent1 6 3" xfId="214" xr:uid="{00000000-0005-0000-0000-000025000000}"/>
    <cellStyle name="20% - Accent1 7 2" xfId="215" xr:uid="{00000000-0005-0000-0000-000026000000}"/>
    <cellStyle name="20% - Accent1 7 3" xfId="216" xr:uid="{00000000-0005-0000-0000-000027000000}"/>
    <cellStyle name="20% - Accent1 8 2" xfId="217" xr:uid="{00000000-0005-0000-0000-000028000000}"/>
    <cellStyle name="20% - Accent1 8 3" xfId="218" xr:uid="{00000000-0005-0000-0000-000029000000}"/>
    <cellStyle name="20% - Accent1 9 2" xfId="219" xr:uid="{00000000-0005-0000-0000-00002A000000}"/>
    <cellStyle name="20% - Accent1 9 3" xfId="220" xr:uid="{00000000-0005-0000-0000-00002B000000}"/>
    <cellStyle name="20% - Accent2" xfId="24" builtinId="34" customBuiltin="1"/>
    <cellStyle name="20% - Accent2 10 2" xfId="221" xr:uid="{00000000-0005-0000-0000-00002D000000}"/>
    <cellStyle name="20% - Accent2 10 3" xfId="222" xr:uid="{00000000-0005-0000-0000-00002E000000}"/>
    <cellStyle name="20% - Accent2 11 2" xfId="223" xr:uid="{00000000-0005-0000-0000-00002F000000}"/>
    <cellStyle name="20% - Accent2 11 3" xfId="224" xr:uid="{00000000-0005-0000-0000-000030000000}"/>
    <cellStyle name="20% - Accent2 12 2" xfId="225" xr:uid="{00000000-0005-0000-0000-000031000000}"/>
    <cellStyle name="20% - Accent2 12 3" xfId="226" xr:uid="{00000000-0005-0000-0000-000032000000}"/>
    <cellStyle name="20% - Accent2 13 2" xfId="227" xr:uid="{00000000-0005-0000-0000-000033000000}"/>
    <cellStyle name="20% - Accent2 13 3" xfId="228" xr:uid="{00000000-0005-0000-0000-000034000000}"/>
    <cellStyle name="20% - Accent2 14 2" xfId="229" xr:uid="{00000000-0005-0000-0000-000035000000}"/>
    <cellStyle name="20% - Accent2 14 3" xfId="230" xr:uid="{00000000-0005-0000-0000-000036000000}"/>
    <cellStyle name="20% - Accent2 15" xfId="231" xr:uid="{00000000-0005-0000-0000-000037000000}"/>
    <cellStyle name="20% - Accent2 15 2" xfId="232" xr:uid="{00000000-0005-0000-0000-000038000000}"/>
    <cellStyle name="20% - Accent2 15 3" xfId="233" xr:uid="{00000000-0005-0000-0000-000039000000}"/>
    <cellStyle name="20% - Accent2 15 4" xfId="234" xr:uid="{00000000-0005-0000-0000-00003A000000}"/>
    <cellStyle name="20% - Accent2 15 5" xfId="235" xr:uid="{00000000-0005-0000-0000-00003B000000}"/>
    <cellStyle name="20% - Accent2 15 6" xfId="236" xr:uid="{00000000-0005-0000-0000-00003C000000}"/>
    <cellStyle name="20% - Accent2 15 7" xfId="237" xr:uid="{00000000-0005-0000-0000-00003D000000}"/>
    <cellStyle name="20% - Accent2 16" xfId="238" xr:uid="{00000000-0005-0000-0000-00003E000000}"/>
    <cellStyle name="20% - Accent2 17" xfId="239" xr:uid="{00000000-0005-0000-0000-00003F000000}"/>
    <cellStyle name="20% - Accent2 18" xfId="240" xr:uid="{00000000-0005-0000-0000-000040000000}"/>
    <cellStyle name="20% - Accent2 19" xfId="241" xr:uid="{00000000-0005-0000-0000-000041000000}"/>
    <cellStyle name="20% - Accent2 2" xfId="242" xr:uid="{00000000-0005-0000-0000-000042000000}"/>
    <cellStyle name="20% - Accent2 2 2" xfId="243" xr:uid="{00000000-0005-0000-0000-000043000000}"/>
    <cellStyle name="20% - Accent2 2 3" xfId="244" xr:uid="{00000000-0005-0000-0000-000044000000}"/>
    <cellStyle name="20% - Accent2 20" xfId="245" xr:uid="{00000000-0005-0000-0000-000045000000}"/>
    <cellStyle name="20% - Accent2 21" xfId="246" xr:uid="{00000000-0005-0000-0000-000046000000}"/>
    <cellStyle name="20% - Accent2 22" xfId="247" xr:uid="{00000000-0005-0000-0000-000047000000}"/>
    <cellStyle name="20% - Accent2 3" xfId="248" xr:uid="{00000000-0005-0000-0000-000048000000}"/>
    <cellStyle name="20% - Accent2 3 2" xfId="249" xr:uid="{00000000-0005-0000-0000-000049000000}"/>
    <cellStyle name="20% - Accent2 3 3" xfId="250" xr:uid="{00000000-0005-0000-0000-00004A000000}"/>
    <cellStyle name="20% - Accent2 4" xfId="251" xr:uid="{00000000-0005-0000-0000-00004B000000}"/>
    <cellStyle name="20% - Accent2 4 2" xfId="252" xr:uid="{00000000-0005-0000-0000-00004C000000}"/>
    <cellStyle name="20% - Accent2 4 3" xfId="253" xr:uid="{00000000-0005-0000-0000-00004D000000}"/>
    <cellStyle name="20% - Accent2 5 2" xfId="254" xr:uid="{00000000-0005-0000-0000-00004E000000}"/>
    <cellStyle name="20% - Accent2 5 3" xfId="255" xr:uid="{00000000-0005-0000-0000-00004F000000}"/>
    <cellStyle name="20% - Accent2 6 2" xfId="256" xr:uid="{00000000-0005-0000-0000-000050000000}"/>
    <cellStyle name="20% - Accent2 6 3" xfId="257" xr:uid="{00000000-0005-0000-0000-000051000000}"/>
    <cellStyle name="20% - Accent2 7 2" xfId="258" xr:uid="{00000000-0005-0000-0000-000052000000}"/>
    <cellStyle name="20% - Accent2 7 3" xfId="259" xr:uid="{00000000-0005-0000-0000-000053000000}"/>
    <cellStyle name="20% - Accent2 8 2" xfId="260" xr:uid="{00000000-0005-0000-0000-000054000000}"/>
    <cellStyle name="20% - Accent2 8 3" xfId="261" xr:uid="{00000000-0005-0000-0000-000055000000}"/>
    <cellStyle name="20% - Accent2 9 2" xfId="262" xr:uid="{00000000-0005-0000-0000-000056000000}"/>
    <cellStyle name="20% - Accent2 9 3" xfId="263" xr:uid="{00000000-0005-0000-0000-000057000000}"/>
    <cellStyle name="20% - Accent3" xfId="28" builtinId="38" customBuiltin="1"/>
    <cellStyle name="20% - Accent3 10 2" xfId="264" xr:uid="{00000000-0005-0000-0000-000059000000}"/>
    <cellStyle name="20% - Accent3 10 3" xfId="265" xr:uid="{00000000-0005-0000-0000-00005A000000}"/>
    <cellStyle name="20% - Accent3 11 2" xfId="266" xr:uid="{00000000-0005-0000-0000-00005B000000}"/>
    <cellStyle name="20% - Accent3 11 3" xfId="267" xr:uid="{00000000-0005-0000-0000-00005C000000}"/>
    <cellStyle name="20% - Accent3 12 2" xfId="268" xr:uid="{00000000-0005-0000-0000-00005D000000}"/>
    <cellStyle name="20% - Accent3 12 3" xfId="269" xr:uid="{00000000-0005-0000-0000-00005E000000}"/>
    <cellStyle name="20% - Accent3 13 2" xfId="270" xr:uid="{00000000-0005-0000-0000-00005F000000}"/>
    <cellStyle name="20% - Accent3 13 3" xfId="271" xr:uid="{00000000-0005-0000-0000-000060000000}"/>
    <cellStyle name="20% - Accent3 14 2" xfId="272" xr:uid="{00000000-0005-0000-0000-000061000000}"/>
    <cellStyle name="20% - Accent3 14 3" xfId="273" xr:uid="{00000000-0005-0000-0000-000062000000}"/>
    <cellStyle name="20% - Accent3 15" xfId="274" xr:uid="{00000000-0005-0000-0000-000063000000}"/>
    <cellStyle name="20% - Accent3 15 2" xfId="275" xr:uid="{00000000-0005-0000-0000-000064000000}"/>
    <cellStyle name="20% - Accent3 15 3" xfId="276" xr:uid="{00000000-0005-0000-0000-000065000000}"/>
    <cellStyle name="20% - Accent3 15 4" xfId="277" xr:uid="{00000000-0005-0000-0000-000066000000}"/>
    <cellStyle name="20% - Accent3 15 5" xfId="278" xr:uid="{00000000-0005-0000-0000-000067000000}"/>
    <cellStyle name="20% - Accent3 15 6" xfId="279" xr:uid="{00000000-0005-0000-0000-000068000000}"/>
    <cellStyle name="20% - Accent3 15 7" xfId="280" xr:uid="{00000000-0005-0000-0000-000069000000}"/>
    <cellStyle name="20% - Accent3 16" xfId="281" xr:uid="{00000000-0005-0000-0000-00006A000000}"/>
    <cellStyle name="20% - Accent3 17" xfId="282" xr:uid="{00000000-0005-0000-0000-00006B000000}"/>
    <cellStyle name="20% - Accent3 18" xfId="283" xr:uid="{00000000-0005-0000-0000-00006C000000}"/>
    <cellStyle name="20% - Accent3 19" xfId="284" xr:uid="{00000000-0005-0000-0000-00006D000000}"/>
    <cellStyle name="20% - Accent3 2" xfId="285" xr:uid="{00000000-0005-0000-0000-00006E000000}"/>
    <cellStyle name="20% - Accent3 2 2" xfId="286" xr:uid="{00000000-0005-0000-0000-00006F000000}"/>
    <cellStyle name="20% - Accent3 2 3" xfId="287" xr:uid="{00000000-0005-0000-0000-000070000000}"/>
    <cellStyle name="20% - Accent3 20" xfId="288" xr:uid="{00000000-0005-0000-0000-000071000000}"/>
    <cellStyle name="20% - Accent3 21" xfId="289" xr:uid="{00000000-0005-0000-0000-000072000000}"/>
    <cellStyle name="20% - Accent3 22" xfId="290" xr:uid="{00000000-0005-0000-0000-000073000000}"/>
    <cellStyle name="20% - Accent3 3" xfId="291" xr:uid="{00000000-0005-0000-0000-000074000000}"/>
    <cellStyle name="20% - Accent3 3 2" xfId="292" xr:uid="{00000000-0005-0000-0000-000075000000}"/>
    <cellStyle name="20% - Accent3 3 3" xfId="293" xr:uid="{00000000-0005-0000-0000-000076000000}"/>
    <cellStyle name="20% - Accent3 4" xfId="294" xr:uid="{00000000-0005-0000-0000-000077000000}"/>
    <cellStyle name="20% - Accent3 4 2" xfId="295" xr:uid="{00000000-0005-0000-0000-000078000000}"/>
    <cellStyle name="20% - Accent3 4 3" xfId="296" xr:uid="{00000000-0005-0000-0000-000079000000}"/>
    <cellStyle name="20% - Accent3 5 2" xfId="297" xr:uid="{00000000-0005-0000-0000-00007A000000}"/>
    <cellStyle name="20% - Accent3 5 3" xfId="298" xr:uid="{00000000-0005-0000-0000-00007B000000}"/>
    <cellStyle name="20% - Accent3 6 2" xfId="299" xr:uid="{00000000-0005-0000-0000-00007C000000}"/>
    <cellStyle name="20% - Accent3 6 3" xfId="300" xr:uid="{00000000-0005-0000-0000-00007D000000}"/>
    <cellStyle name="20% - Accent3 7 2" xfId="301" xr:uid="{00000000-0005-0000-0000-00007E000000}"/>
    <cellStyle name="20% - Accent3 7 3" xfId="302" xr:uid="{00000000-0005-0000-0000-00007F000000}"/>
    <cellStyle name="20% - Accent3 8 2" xfId="303" xr:uid="{00000000-0005-0000-0000-000080000000}"/>
    <cellStyle name="20% - Accent3 8 3" xfId="304" xr:uid="{00000000-0005-0000-0000-000081000000}"/>
    <cellStyle name="20% - Accent3 9 2" xfId="305" xr:uid="{00000000-0005-0000-0000-000082000000}"/>
    <cellStyle name="20% - Accent3 9 3" xfId="306" xr:uid="{00000000-0005-0000-0000-000083000000}"/>
    <cellStyle name="20% - Accent4" xfId="32" builtinId="42" customBuiltin="1"/>
    <cellStyle name="20% - Accent4 10 2" xfId="307" xr:uid="{00000000-0005-0000-0000-000085000000}"/>
    <cellStyle name="20% - Accent4 10 3" xfId="308" xr:uid="{00000000-0005-0000-0000-000086000000}"/>
    <cellStyle name="20% - Accent4 11 2" xfId="309" xr:uid="{00000000-0005-0000-0000-000087000000}"/>
    <cellStyle name="20% - Accent4 11 3" xfId="310" xr:uid="{00000000-0005-0000-0000-000088000000}"/>
    <cellStyle name="20% - Accent4 12 2" xfId="311" xr:uid="{00000000-0005-0000-0000-000089000000}"/>
    <cellStyle name="20% - Accent4 12 3" xfId="312" xr:uid="{00000000-0005-0000-0000-00008A000000}"/>
    <cellStyle name="20% - Accent4 13 2" xfId="313" xr:uid="{00000000-0005-0000-0000-00008B000000}"/>
    <cellStyle name="20% - Accent4 13 3" xfId="314" xr:uid="{00000000-0005-0000-0000-00008C000000}"/>
    <cellStyle name="20% - Accent4 14 2" xfId="315" xr:uid="{00000000-0005-0000-0000-00008D000000}"/>
    <cellStyle name="20% - Accent4 14 3" xfId="316" xr:uid="{00000000-0005-0000-0000-00008E000000}"/>
    <cellStyle name="20% - Accent4 15" xfId="317" xr:uid="{00000000-0005-0000-0000-00008F000000}"/>
    <cellStyle name="20% - Accent4 15 2" xfId="318" xr:uid="{00000000-0005-0000-0000-000090000000}"/>
    <cellStyle name="20% - Accent4 15 3" xfId="319" xr:uid="{00000000-0005-0000-0000-000091000000}"/>
    <cellStyle name="20% - Accent4 15 4" xfId="320" xr:uid="{00000000-0005-0000-0000-000092000000}"/>
    <cellStyle name="20% - Accent4 15 5" xfId="321" xr:uid="{00000000-0005-0000-0000-000093000000}"/>
    <cellStyle name="20% - Accent4 15 6" xfId="322" xr:uid="{00000000-0005-0000-0000-000094000000}"/>
    <cellStyle name="20% - Accent4 15 7" xfId="323" xr:uid="{00000000-0005-0000-0000-000095000000}"/>
    <cellStyle name="20% - Accent4 16" xfId="324" xr:uid="{00000000-0005-0000-0000-000096000000}"/>
    <cellStyle name="20% - Accent4 17" xfId="325" xr:uid="{00000000-0005-0000-0000-000097000000}"/>
    <cellStyle name="20% - Accent4 18" xfId="326" xr:uid="{00000000-0005-0000-0000-000098000000}"/>
    <cellStyle name="20% - Accent4 19" xfId="327" xr:uid="{00000000-0005-0000-0000-000099000000}"/>
    <cellStyle name="20% - Accent4 2" xfId="328" xr:uid="{00000000-0005-0000-0000-00009A000000}"/>
    <cellStyle name="20% - Accent4 2 2" xfId="329" xr:uid="{00000000-0005-0000-0000-00009B000000}"/>
    <cellStyle name="20% - Accent4 2 3" xfId="330" xr:uid="{00000000-0005-0000-0000-00009C000000}"/>
    <cellStyle name="20% - Accent4 20" xfId="331" xr:uid="{00000000-0005-0000-0000-00009D000000}"/>
    <cellStyle name="20% - Accent4 21" xfId="332" xr:uid="{00000000-0005-0000-0000-00009E000000}"/>
    <cellStyle name="20% - Accent4 22" xfId="333" xr:uid="{00000000-0005-0000-0000-00009F000000}"/>
    <cellStyle name="20% - Accent4 3" xfId="334" xr:uid="{00000000-0005-0000-0000-0000A0000000}"/>
    <cellStyle name="20% - Accent4 3 2" xfId="335" xr:uid="{00000000-0005-0000-0000-0000A1000000}"/>
    <cellStyle name="20% - Accent4 3 3" xfId="336" xr:uid="{00000000-0005-0000-0000-0000A2000000}"/>
    <cellStyle name="20% - Accent4 4" xfId="337" xr:uid="{00000000-0005-0000-0000-0000A3000000}"/>
    <cellStyle name="20% - Accent4 4 2" xfId="338" xr:uid="{00000000-0005-0000-0000-0000A4000000}"/>
    <cellStyle name="20% - Accent4 4 3" xfId="339" xr:uid="{00000000-0005-0000-0000-0000A5000000}"/>
    <cellStyle name="20% - Accent4 5 2" xfId="340" xr:uid="{00000000-0005-0000-0000-0000A6000000}"/>
    <cellStyle name="20% - Accent4 5 3" xfId="341" xr:uid="{00000000-0005-0000-0000-0000A7000000}"/>
    <cellStyle name="20% - Accent4 6 2" xfId="342" xr:uid="{00000000-0005-0000-0000-0000A8000000}"/>
    <cellStyle name="20% - Accent4 6 3" xfId="343" xr:uid="{00000000-0005-0000-0000-0000A9000000}"/>
    <cellStyle name="20% - Accent4 7 2" xfId="344" xr:uid="{00000000-0005-0000-0000-0000AA000000}"/>
    <cellStyle name="20% - Accent4 7 3" xfId="345" xr:uid="{00000000-0005-0000-0000-0000AB000000}"/>
    <cellStyle name="20% - Accent4 8 2" xfId="346" xr:uid="{00000000-0005-0000-0000-0000AC000000}"/>
    <cellStyle name="20% - Accent4 8 3" xfId="347" xr:uid="{00000000-0005-0000-0000-0000AD000000}"/>
    <cellStyle name="20% - Accent4 9 2" xfId="348" xr:uid="{00000000-0005-0000-0000-0000AE000000}"/>
    <cellStyle name="20% - Accent4 9 3" xfId="349" xr:uid="{00000000-0005-0000-0000-0000AF000000}"/>
    <cellStyle name="20% - Accent5" xfId="36" builtinId="46" customBuiltin="1"/>
    <cellStyle name="20% - Accent5 10 2" xfId="350" xr:uid="{00000000-0005-0000-0000-0000B1000000}"/>
    <cellStyle name="20% - Accent5 10 3" xfId="351" xr:uid="{00000000-0005-0000-0000-0000B2000000}"/>
    <cellStyle name="20% - Accent5 11 2" xfId="352" xr:uid="{00000000-0005-0000-0000-0000B3000000}"/>
    <cellStyle name="20% - Accent5 11 3" xfId="353" xr:uid="{00000000-0005-0000-0000-0000B4000000}"/>
    <cellStyle name="20% - Accent5 12 2" xfId="354" xr:uid="{00000000-0005-0000-0000-0000B5000000}"/>
    <cellStyle name="20% - Accent5 12 3" xfId="355" xr:uid="{00000000-0005-0000-0000-0000B6000000}"/>
    <cellStyle name="20% - Accent5 13 2" xfId="356" xr:uid="{00000000-0005-0000-0000-0000B7000000}"/>
    <cellStyle name="20% - Accent5 13 3" xfId="357" xr:uid="{00000000-0005-0000-0000-0000B8000000}"/>
    <cellStyle name="20% - Accent5 14 2" xfId="358" xr:uid="{00000000-0005-0000-0000-0000B9000000}"/>
    <cellStyle name="20% - Accent5 14 3" xfId="359" xr:uid="{00000000-0005-0000-0000-0000BA000000}"/>
    <cellStyle name="20% - Accent5 15" xfId="360" xr:uid="{00000000-0005-0000-0000-0000BB000000}"/>
    <cellStyle name="20% - Accent5 15 2" xfId="361" xr:uid="{00000000-0005-0000-0000-0000BC000000}"/>
    <cellStyle name="20% - Accent5 15 3" xfId="362" xr:uid="{00000000-0005-0000-0000-0000BD000000}"/>
    <cellStyle name="20% - Accent5 15 4" xfId="363" xr:uid="{00000000-0005-0000-0000-0000BE000000}"/>
    <cellStyle name="20% - Accent5 15 5" xfId="364" xr:uid="{00000000-0005-0000-0000-0000BF000000}"/>
    <cellStyle name="20% - Accent5 15 6" xfId="365" xr:uid="{00000000-0005-0000-0000-0000C0000000}"/>
    <cellStyle name="20% - Accent5 15 7" xfId="366" xr:uid="{00000000-0005-0000-0000-0000C1000000}"/>
    <cellStyle name="20% - Accent5 16" xfId="367" xr:uid="{00000000-0005-0000-0000-0000C2000000}"/>
    <cellStyle name="20% - Accent5 17" xfId="368" xr:uid="{00000000-0005-0000-0000-0000C3000000}"/>
    <cellStyle name="20% - Accent5 18" xfId="369" xr:uid="{00000000-0005-0000-0000-0000C4000000}"/>
    <cellStyle name="20% - Accent5 19" xfId="370" xr:uid="{00000000-0005-0000-0000-0000C5000000}"/>
    <cellStyle name="20% - Accent5 2" xfId="371" xr:uid="{00000000-0005-0000-0000-0000C6000000}"/>
    <cellStyle name="20% - Accent5 2 2" xfId="372" xr:uid="{00000000-0005-0000-0000-0000C7000000}"/>
    <cellStyle name="20% - Accent5 2 3" xfId="373" xr:uid="{00000000-0005-0000-0000-0000C8000000}"/>
    <cellStyle name="20% - Accent5 20" xfId="374" xr:uid="{00000000-0005-0000-0000-0000C9000000}"/>
    <cellStyle name="20% - Accent5 21" xfId="375" xr:uid="{00000000-0005-0000-0000-0000CA000000}"/>
    <cellStyle name="20% - Accent5 22" xfId="376" xr:uid="{00000000-0005-0000-0000-0000CB000000}"/>
    <cellStyle name="20% - Accent5 3" xfId="377" xr:uid="{00000000-0005-0000-0000-0000CC000000}"/>
    <cellStyle name="20% - Accent5 3 2" xfId="378" xr:uid="{00000000-0005-0000-0000-0000CD000000}"/>
    <cellStyle name="20% - Accent5 3 3" xfId="379" xr:uid="{00000000-0005-0000-0000-0000CE000000}"/>
    <cellStyle name="20% - Accent5 4" xfId="380" xr:uid="{00000000-0005-0000-0000-0000CF000000}"/>
    <cellStyle name="20% - Accent5 4 2" xfId="381" xr:uid="{00000000-0005-0000-0000-0000D0000000}"/>
    <cellStyle name="20% - Accent5 4 3" xfId="382" xr:uid="{00000000-0005-0000-0000-0000D1000000}"/>
    <cellStyle name="20% - Accent5 5 2" xfId="383" xr:uid="{00000000-0005-0000-0000-0000D2000000}"/>
    <cellStyle name="20% - Accent5 5 3" xfId="384" xr:uid="{00000000-0005-0000-0000-0000D3000000}"/>
    <cellStyle name="20% - Accent5 6 2" xfId="385" xr:uid="{00000000-0005-0000-0000-0000D4000000}"/>
    <cellStyle name="20% - Accent5 6 3" xfId="386" xr:uid="{00000000-0005-0000-0000-0000D5000000}"/>
    <cellStyle name="20% - Accent5 7 2" xfId="387" xr:uid="{00000000-0005-0000-0000-0000D6000000}"/>
    <cellStyle name="20% - Accent5 7 3" xfId="388" xr:uid="{00000000-0005-0000-0000-0000D7000000}"/>
    <cellStyle name="20% - Accent5 8 2" xfId="389" xr:uid="{00000000-0005-0000-0000-0000D8000000}"/>
    <cellStyle name="20% - Accent5 8 3" xfId="390" xr:uid="{00000000-0005-0000-0000-0000D9000000}"/>
    <cellStyle name="20% - Accent5 9 2" xfId="391" xr:uid="{00000000-0005-0000-0000-0000DA000000}"/>
    <cellStyle name="20% - Accent5 9 3" xfId="392" xr:uid="{00000000-0005-0000-0000-0000DB000000}"/>
    <cellStyle name="20% - Accent6" xfId="40" builtinId="50" customBuiltin="1"/>
    <cellStyle name="20% - Accent6 10 2" xfId="393" xr:uid="{00000000-0005-0000-0000-0000DD000000}"/>
    <cellStyle name="20% - Accent6 10 3" xfId="394" xr:uid="{00000000-0005-0000-0000-0000DE000000}"/>
    <cellStyle name="20% - Accent6 11 2" xfId="395" xr:uid="{00000000-0005-0000-0000-0000DF000000}"/>
    <cellStyle name="20% - Accent6 11 3" xfId="396" xr:uid="{00000000-0005-0000-0000-0000E0000000}"/>
    <cellStyle name="20% - Accent6 12 2" xfId="397" xr:uid="{00000000-0005-0000-0000-0000E1000000}"/>
    <cellStyle name="20% - Accent6 12 3" xfId="398" xr:uid="{00000000-0005-0000-0000-0000E2000000}"/>
    <cellStyle name="20% - Accent6 13 2" xfId="399" xr:uid="{00000000-0005-0000-0000-0000E3000000}"/>
    <cellStyle name="20% - Accent6 13 3" xfId="400" xr:uid="{00000000-0005-0000-0000-0000E4000000}"/>
    <cellStyle name="20% - Accent6 14 2" xfId="401" xr:uid="{00000000-0005-0000-0000-0000E5000000}"/>
    <cellStyle name="20% - Accent6 14 3" xfId="402" xr:uid="{00000000-0005-0000-0000-0000E6000000}"/>
    <cellStyle name="20% - Accent6 15" xfId="403" xr:uid="{00000000-0005-0000-0000-0000E7000000}"/>
    <cellStyle name="20% - Accent6 15 2" xfId="404" xr:uid="{00000000-0005-0000-0000-0000E8000000}"/>
    <cellStyle name="20% - Accent6 15 3" xfId="405" xr:uid="{00000000-0005-0000-0000-0000E9000000}"/>
    <cellStyle name="20% - Accent6 15 4" xfId="406" xr:uid="{00000000-0005-0000-0000-0000EA000000}"/>
    <cellStyle name="20% - Accent6 15 5" xfId="407" xr:uid="{00000000-0005-0000-0000-0000EB000000}"/>
    <cellStyle name="20% - Accent6 15 6" xfId="408" xr:uid="{00000000-0005-0000-0000-0000EC000000}"/>
    <cellStyle name="20% - Accent6 15 7" xfId="409" xr:uid="{00000000-0005-0000-0000-0000ED000000}"/>
    <cellStyle name="20% - Accent6 16" xfId="410" xr:uid="{00000000-0005-0000-0000-0000EE000000}"/>
    <cellStyle name="20% - Accent6 17" xfId="411" xr:uid="{00000000-0005-0000-0000-0000EF000000}"/>
    <cellStyle name="20% - Accent6 18" xfId="412" xr:uid="{00000000-0005-0000-0000-0000F0000000}"/>
    <cellStyle name="20% - Accent6 19" xfId="413" xr:uid="{00000000-0005-0000-0000-0000F1000000}"/>
    <cellStyle name="20% - Accent6 2" xfId="414" xr:uid="{00000000-0005-0000-0000-0000F2000000}"/>
    <cellStyle name="20% - Accent6 2 2" xfId="415" xr:uid="{00000000-0005-0000-0000-0000F3000000}"/>
    <cellStyle name="20% - Accent6 2 3" xfId="416" xr:uid="{00000000-0005-0000-0000-0000F4000000}"/>
    <cellStyle name="20% - Accent6 20" xfId="417" xr:uid="{00000000-0005-0000-0000-0000F5000000}"/>
    <cellStyle name="20% - Accent6 21" xfId="418" xr:uid="{00000000-0005-0000-0000-0000F6000000}"/>
    <cellStyle name="20% - Accent6 22" xfId="419" xr:uid="{00000000-0005-0000-0000-0000F7000000}"/>
    <cellStyle name="20% - Accent6 3" xfId="420" xr:uid="{00000000-0005-0000-0000-0000F8000000}"/>
    <cellStyle name="20% - Accent6 3 2" xfId="421" xr:uid="{00000000-0005-0000-0000-0000F9000000}"/>
    <cellStyle name="20% - Accent6 3 3" xfId="422" xr:uid="{00000000-0005-0000-0000-0000FA000000}"/>
    <cellStyle name="20% - Accent6 4" xfId="423" xr:uid="{00000000-0005-0000-0000-0000FB000000}"/>
    <cellStyle name="20% - Accent6 4 2" xfId="424" xr:uid="{00000000-0005-0000-0000-0000FC000000}"/>
    <cellStyle name="20% - Accent6 4 3" xfId="425" xr:uid="{00000000-0005-0000-0000-0000FD000000}"/>
    <cellStyle name="20% - Accent6 5 2" xfId="426" xr:uid="{00000000-0005-0000-0000-0000FE000000}"/>
    <cellStyle name="20% - Accent6 5 3" xfId="427" xr:uid="{00000000-0005-0000-0000-0000FF000000}"/>
    <cellStyle name="20% - Accent6 6 2" xfId="428" xr:uid="{00000000-0005-0000-0000-000000010000}"/>
    <cellStyle name="20% - Accent6 6 3" xfId="429" xr:uid="{00000000-0005-0000-0000-000001010000}"/>
    <cellStyle name="20% - Accent6 7 2" xfId="430" xr:uid="{00000000-0005-0000-0000-000002010000}"/>
    <cellStyle name="20% - Accent6 7 3" xfId="431" xr:uid="{00000000-0005-0000-0000-000003010000}"/>
    <cellStyle name="20% - Accent6 8 2" xfId="432" xr:uid="{00000000-0005-0000-0000-000004010000}"/>
    <cellStyle name="20% - Accent6 8 3" xfId="433" xr:uid="{00000000-0005-0000-0000-000005010000}"/>
    <cellStyle name="20% - Accent6 9 2" xfId="434" xr:uid="{00000000-0005-0000-0000-000006010000}"/>
    <cellStyle name="20% - Accent6 9 3" xfId="435" xr:uid="{00000000-0005-0000-0000-000007010000}"/>
    <cellStyle name="40% - Accent1" xfId="21" builtinId="31" customBuiltin="1"/>
    <cellStyle name="40% - Accent1 10 2" xfId="436" xr:uid="{00000000-0005-0000-0000-000009010000}"/>
    <cellStyle name="40% - Accent1 10 3" xfId="437" xr:uid="{00000000-0005-0000-0000-00000A010000}"/>
    <cellStyle name="40% - Accent1 11 2" xfId="438" xr:uid="{00000000-0005-0000-0000-00000B010000}"/>
    <cellStyle name="40% - Accent1 11 3" xfId="439" xr:uid="{00000000-0005-0000-0000-00000C010000}"/>
    <cellStyle name="40% - Accent1 12 2" xfId="440" xr:uid="{00000000-0005-0000-0000-00000D010000}"/>
    <cellStyle name="40% - Accent1 12 3" xfId="441" xr:uid="{00000000-0005-0000-0000-00000E010000}"/>
    <cellStyle name="40% - Accent1 13 2" xfId="442" xr:uid="{00000000-0005-0000-0000-00000F010000}"/>
    <cellStyle name="40% - Accent1 13 3" xfId="443" xr:uid="{00000000-0005-0000-0000-000010010000}"/>
    <cellStyle name="40% - Accent1 14 2" xfId="444" xr:uid="{00000000-0005-0000-0000-000011010000}"/>
    <cellStyle name="40% - Accent1 14 3" xfId="445" xr:uid="{00000000-0005-0000-0000-000012010000}"/>
    <cellStyle name="40% - Accent1 15" xfId="446" xr:uid="{00000000-0005-0000-0000-000013010000}"/>
    <cellStyle name="40% - Accent1 15 2" xfId="447" xr:uid="{00000000-0005-0000-0000-000014010000}"/>
    <cellStyle name="40% - Accent1 15 3" xfId="448" xr:uid="{00000000-0005-0000-0000-000015010000}"/>
    <cellStyle name="40% - Accent1 15 4" xfId="449" xr:uid="{00000000-0005-0000-0000-000016010000}"/>
    <cellStyle name="40% - Accent1 15 5" xfId="450" xr:uid="{00000000-0005-0000-0000-000017010000}"/>
    <cellStyle name="40% - Accent1 15 6" xfId="451" xr:uid="{00000000-0005-0000-0000-000018010000}"/>
    <cellStyle name="40% - Accent1 15 7" xfId="452" xr:uid="{00000000-0005-0000-0000-000019010000}"/>
    <cellStyle name="40% - Accent1 16" xfId="453" xr:uid="{00000000-0005-0000-0000-00001A010000}"/>
    <cellStyle name="40% - Accent1 17" xfId="454" xr:uid="{00000000-0005-0000-0000-00001B010000}"/>
    <cellStyle name="40% - Accent1 18" xfId="455" xr:uid="{00000000-0005-0000-0000-00001C010000}"/>
    <cellStyle name="40% - Accent1 19" xfId="456" xr:uid="{00000000-0005-0000-0000-00001D010000}"/>
    <cellStyle name="40% - Accent1 2" xfId="457" xr:uid="{00000000-0005-0000-0000-00001E010000}"/>
    <cellStyle name="40% - Accent1 2 2" xfId="458" xr:uid="{00000000-0005-0000-0000-00001F010000}"/>
    <cellStyle name="40% - Accent1 2 3" xfId="459" xr:uid="{00000000-0005-0000-0000-000020010000}"/>
    <cellStyle name="40% - Accent1 20" xfId="460" xr:uid="{00000000-0005-0000-0000-000021010000}"/>
    <cellStyle name="40% - Accent1 21" xfId="461" xr:uid="{00000000-0005-0000-0000-000022010000}"/>
    <cellStyle name="40% - Accent1 22" xfId="462" xr:uid="{00000000-0005-0000-0000-000023010000}"/>
    <cellStyle name="40% - Accent1 3" xfId="463" xr:uid="{00000000-0005-0000-0000-000024010000}"/>
    <cellStyle name="40% - Accent1 3 2" xfId="464" xr:uid="{00000000-0005-0000-0000-000025010000}"/>
    <cellStyle name="40% - Accent1 3 3" xfId="465" xr:uid="{00000000-0005-0000-0000-000026010000}"/>
    <cellStyle name="40% - Accent1 4" xfId="466" xr:uid="{00000000-0005-0000-0000-000027010000}"/>
    <cellStyle name="40% - Accent1 4 2" xfId="467" xr:uid="{00000000-0005-0000-0000-000028010000}"/>
    <cellStyle name="40% - Accent1 4 3" xfId="468" xr:uid="{00000000-0005-0000-0000-000029010000}"/>
    <cellStyle name="40% - Accent1 5 2" xfId="469" xr:uid="{00000000-0005-0000-0000-00002A010000}"/>
    <cellStyle name="40% - Accent1 5 3" xfId="470" xr:uid="{00000000-0005-0000-0000-00002B010000}"/>
    <cellStyle name="40% - Accent1 6 2" xfId="471" xr:uid="{00000000-0005-0000-0000-00002C010000}"/>
    <cellStyle name="40% - Accent1 6 3" xfId="472" xr:uid="{00000000-0005-0000-0000-00002D010000}"/>
    <cellStyle name="40% - Accent1 7 2" xfId="473" xr:uid="{00000000-0005-0000-0000-00002E010000}"/>
    <cellStyle name="40% - Accent1 7 3" xfId="474" xr:uid="{00000000-0005-0000-0000-00002F010000}"/>
    <cellStyle name="40% - Accent1 8 2" xfId="475" xr:uid="{00000000-0005-0000-0000-000030010000}"/>
    <cellStyle name="40% - Accent1 8 3" xfId="476" xr:uid="{00000000-0005-0000-0000-000031010000}"/>
    <cellStyle name="40% - Accent1 9 2" xfId="477" xr:uid="{00000000-0005-0000-0000-000032010000}"/>
    <cellStyle name="40% - Accent1 9 3" xfId="478" xr:uid="{00000000-0005-0000-0000-000033010000}"/>
    <cellStyle name="40% - Accent2" xfId="25" builtinId="35" customBuiltin="1"/>
    <cellStyle name="40% - Accent2 10 2" xfId="479" xr:uid="{00000000-0005-0000-0000-000035010000}"/>
    <cellStyle name="40% - Accent2 10 3" xfId="480" xr:uid="{00000000-0005-0000-0000-000036010000}"/>
    <cellStyle name="40% - Accent2 11 2" xfId="481" xr:uid="{00000000-0005-0000-0000-000037010000}"/>
    <cellStyle name="40% - Accent2 11 3" xfId="482" xr:uid="{00000000-0005-0000-0000-000038010000}"/>
    <cellStyle name="40% - Accent2 12 2" xfId="483" xr:uid="{00000000-0005-0000-0000-000039010000}"/>
    <cellStyle name="40% - Accent2 12 3" xfId="484" xr:uid="{00000000-0005-0000-0000-00003A010000}"/>
    <cellStyle name="40% - Accent2 13 2" xfId="485" xr:uid="{00000000-0005-0000-0000-00003B010000}"/>
    <cellStyle name="40% - Accent2 13 3" xfId="486" xr:uid="{00000000-0005-0000-0000-00003C010000}"/>
    <cellStyle name="40% - Accent2 14 2" xfId="487" xr:uid="{00000000-0005-0000-0000-00003D010000}"/>
    <cellStyle name="40% - Accent2 14 3" xfId="488" xr:uid="{00000000-0005-0000-0000-00003E010000}"/>
    <cellStyle name="40% - Accent2 15" xfId="489" xr:uid="{00000000-0005-0000-0000-00003F010000}"/>
    <cellStyle name="40% - Accent2 15 2" xfId="490" xr:uid="{00000000-0005-0000-0000-000040010000}"/>
    <cellStyle name="40% - Accent2 15 3" xfId="491" xr:uid="{00000000-0005-0000-0000-000041010000}"/>
    <cellStyle name="40% - Accent2 15 4" xfId="492" xr:uid="{00000000-0005-0000-0000-000042010000}"/>
    <cellStyle name="40% - Accent2 15 5" xfId="493" xr:uid="{00000000-0005-0000-0000-000043010000}"/>
    <cellStyle name="40% - Accent2 15 6" xfId="494" xr:uid="{00000000-0005-0000-0000-000044010000}"/>
    <cellStyle name="40% - Accent2 15 7" xfId="495" xr:uid="{00000000-0005-0000-0000-000045010000}"/>
    <cellStyle name="40% - Accent2 16" xfId="496" xr:uid="{00000000-0005-0000-0000-000046010000}"/>
    <cellStyle name="40% - Accent2 17" xfId="497" xr:uid="{00000000-0005-0000-0000-000047010000}"/>
    <cellStyle name="40% - Accent2 18" xfId="498" xr:uid="{00000000-0005-0000-0000-000048010000}"/>
    <cellStyle name="40% - Accent2 19" xfId="499" xr:uid="{00000000-0005-0000-0000-000049010000}"/>
    <cellStyle name="40% - Accent2 2" xfId="500" xr:uid="{00000000-0005-0000-0000-00004A010000}"/>
    <cellStyle name="40% - Accent2 2 2" xfId="501" xr:uid="{00000000-0005-0000-0000-00004B010000}"/>
    <cellStyle name="40% - Accent2 2 3" xfId="502" xr:uid="{00000000-0005-0000-0000-00004C010000}"/>
    <cellStyle name="40% - Accent2 20" xfId="503" xr:uid="{00000000-0005-0000-0000-00004D010000}"/>
    <cellStyle name="40% - Accent2 21" xfId="504" xr:uid="{00000000-0005-0000-0000-00004E010000}"/>
    <cellStyle name="40% - Accent2 22" xfId="505" xr:uid="{00000000-0005-0000-0000-00004F010000}"/>
    <cellStyle name="40% - Accent2 3" xfId="506" xr:uid="{00000000-0005-0000-0000-000050010000}"/>
    <cellStyle name="40% - Accent2 3 2" xfId="507" xr:uid="{00000000-0005-0000-0000-000051010000}"/>
    <cellStyle name="40% - Accent2 3 3" xfId="508" xr:uid="{00000000-0005-0000-0000-000052010000}"/>
    <cellStyle name="40% - Accent2 4" xfId="509" xr:uid="{00000000-0005-0000-0000-000053010000}"/>
    <cellStyle name="40% - Accent2 4 2" xfId="510" xr:uid="{00000000-0005-0000-0000-000054010000}"/>
    <cellStyle name="40% - Accent2 4 3" xfId="511" xr:uid="{00000000-0005-0000-0000-000055010000}"/>
    <cellStyle name="40% - Accent2 5 2" xfId="512" xr:uid="{00000000-0005-0000-0000-000056010000}"/>
    <cellStyle name="40% - Accent2 5 3" xfId="513" xr:uid="{00000000-0005-0000-0000-000057010000}"/>
    <cellStyle name="40% - Accent2 6 2" xfId="514" xr:uid="{00000000-0005-0000-0000-000058010000}"/>
    <cellStyle name="40% - Accent2 6 3" xfId="515" xr:uid="{00000000-0005-0000-0000-000059010000}"/>
    <cellStyle name="40% - Accent2 7 2" xfId="516" xr:uid="{00000000-0005-0000-0000-00005A010000}"/>
    <cellStyle name="40% - Accent2 7 3" xfId="517" xr:uid="{00000000-0005-0000-0000-00005B010000}"/>
    <cellStyle name="40% - Accent2 8 2" xfId="518" xr:uid="{00000000-0005-0000-0000-00005C010000}"/>
    <cellStyle name="40% - Accent2 8 3" xfId="519" xr:uid="{00000000-0005-0000-0000-00005D010000}"/>
    <cellStyle name="40% - Accent2 9 2" xfId="520" xr:uid="{00000000-0005-0000-0000-00005E010000}"/>
    <cellStyle name="40% - Accent2 9 3" xfId="521" xr:uid="{00000000-0005-0000-0000-00005F010000}"/>
    <cellStyle name="40% - Accent3" xfId="29" builtinId="39" customBuiltin="1"/>
    <cellStyle name="40% - Accent3 10 2" xfId="522" xr:uid="{00000000-0005-0000-0000-000061010000}"/>
    <cellStyle name="40% - Accent3 10 3" xfId="523" xr:uid="{00000000-0005-0000-0000-000062010000}"/>
    <cellStyle name="40% - Accent3 11 2" xfId="524" xr:uid="{00000000-0005-0000-0000-000063010000}"/>
    <cellStyle name="40% - Accent3 11 3" xfId="525" xr:uid="{00000000-0005-0000-0000-000064010000}"/>
    <cellStyle name="40% - Accent3 12 2" xfId="526" xr:uid="{00000000-0005-0000-0000-000065010000}"/>
    <cellStyle name="40% - Accent3 12 3" xfId="527" xr:uid="{00000000-0005-0000-0000-000066010000}"/>
    <cellStyle name="40% - Accent3 13 2" xfId="528" xr:uid="{00000000-0005-0000-0000-000067010000}"/>
    <cellStyle name="40% - Accent3 13 3" xfId="529" xr:uid="{00000000-0005-0000-0000-000068010000}"/>
    <cellStyle name="40% - Accent3 14 2" xfId="530" xr:uid="{00000000-0005-0000-0000-000069010000}"/>
    <cellStyle name="40% - Accent3 14 3" xfId="531" xr:uid="{00000000-0005-0000-0000-00006A010000}"/>
    <cellStyle name="40% - Accent3 15" xfId="532" xr:uid="{00000000-0005-0000-0000-00006B010000}"/>
    <cellStyle name="40% - Accent3 15 2" xfId="533" xr:uid="{00000000-0005-0000-0000-00006C010000}"/>
    <cellStyle name="40% - Accent3 15 3" xfId="534" xr:uid="{00000000-0005-0000-0000-00006D010000}"/>
    <cellStyle name="40% - Accent3 15 4" xfId="535" xr:uid="{00000000-0005-0000-0000-00006E010000}"/>
    <cellStyle name="40% - Accent3 15 5" xfId="536" xr:uid="{00000000-0005-0000-0000-00006F010000}"/>
    <cellStyle name="40% - Accent3 15 6" xfId="537" xr:uid="{00000000-0005-0000-0000-000070010000}"/>
    <cellStyle name="40% - Accent3 15 7" xfId="538" xr:uid="{00000000-0005-0000-0000-000071010000}"/>
    <cellStyle name="40% - Accent3 16" xfId="539" xr:uid="{00000000-0005-0000-0000-000072010000}"/>
    <cellStyle name="40% - Accent3 17" xfId="540" xr:uid="{00000000-0005-0000-0000-000073010000}"/>
    <cellStyle name="40% - Accent3 18" xfId="541" xr:uid="{00000000-0005-0000-0000-000074010000}"/>
    <cellStyle name="40% - Accent3 19" xfId="542" xr:uid="{00000000-0005-0000-0000-000075010000}"/>
    <cellStyle name="40% - Accent3 2" xfId="543" xr:uid="{00000000-0005-0000-0000-000076010000}"/>
    <cellStyle name="40% - Accent3 2 2" xfId="544" xr:uid="{00000000-0005-0000-0000-000077010000}"/>
    <cellStyle name="40% - Accent3 2 3" xfId="545" xr:uid="{00000000-0005-0000-0000-000078010000}"/>
    <cellStyle name="40% - Accent3 20" xfId="546" xr:uid="{00000000-0005-0000-0000-000079010000}"/>
    <cellStyle name="40% - Accent3 21" xfId="547" xr:uid="{00000000-0005-0000-0000-00007A010000}"/>
    <cellStyle name="40% - Accent3 22" xfId="548" xr:uid="{00000000-0005-0000-0000-00007B010000}"/>
    <cellStyle name="40% - Accent3 3" xfId="549" xr:uid="{00000000-0005-0000-0000-00007C010000}"/>
    <cellStyle name="40% - Accent3 3 2" xfId="550" xr:uid="{00000000-0005-0000-0000-00007D010000}"/>
    <cellStyle name="40% - Accent3 3 3" xfId="551" xr:uid="{00000000-0005-0000-0000-00007E010000}"/>
    <cellStyle name="40% - Accent3 4" xfId="552" xr:uid="{00000000-0005-0000-0000-00007F010000}"/>
    <cellStyle name="40% - Accent3 4 2" xfId="553" xr:uid="{00000000-0005-0000-0000-000080010000}"/>
    <cellStyle name="40% - Accent3 4 3" xfId="554" xr:uid="{00000000-0005-0000-0000-000081010000}"/>
    <cellStyle name="40% - Accent3 5 2" xfId="555" xr:uid="{00000000-0005-0000-0000-000082010000}"/>
    <cellStyle name="40% - Accent3 5 3" xfId="556" xr:uid="{00000000-0005-0000-0000-000083010000}"/>
    <cellStyle name="40% - Accent3 6 2" xfId="557" xr:uid="{00000000-0005-0000-0000-000084010000}"/>
    <cellStyle name="40% - Accent3 6 3" xfId="558" xr:uid="{00000000-0005-0000-0000-000085010000}"/>
    <cellStyle name="40% - Accent3 7 2" xfId="559" xr:uid="{00000000-0005-0000-0000-000086010000}"/>
    <cellStyle name="40% - Accent3 7 3" xfId="560" xr:uid="{00000000-0005-0000-0000-000087010000}"/>
    <cellStyle name="40% - Accent3 8 2" xfId="561" xr:uid="{00000000-0005-0000-0000-000088010000}"/>
    <cellStyle name="40% - Accent3 8 3" xfId="562" xr:uid="{00000000-0005-0000-0000-000089010000}"/>
    <cellStyle name="40% - Accent3 9 2" xfId="563" xr:uid="{00000000-0005-0000-0000-00008A010000}"/>
    <cellStyle name="40% - Accent3 9 3" xfId="564" xr:uid="{00000000-0005-0000-0000-00008B010000}"/>
    <cellStyle name="40% - Accent4" xfId="33" builtinId="43" customBuiltin="1"/>
    <cellStyle name="40% - Accent4 10 2" xfId="565" xr:uid="{00000000-0005-0000-0000-00008D010000}"/>
    <cellStyle name="40% - Accent4 10 3" xfId="566" xr:uid="{00000000-0005-0000-0000-00008E010000}"/>
    <cellStyle name="40% - Accent4 11 2" xfId="567" xr:uid="{00000000-0005-0000-0000-00008F010000}"/>
    <cellStyle name="40% - Accent4 11 3" xfId="568" xr:uid="{00000000-0005-0000-0000-000090010000}"/>
    <cellStyle name="40% - Accent4 12 2" xfId="569" xr:uid="{00000000-0005-0000-0000-000091010000}"/>
    <cellStyle name="40% - Accent4 12 3" xfId="570" xr:uid="{00000000-0005-0000-0000-000092010000}"/>
    <cellStyle name="40% - Accent4 13 2" xfId="571" xr:uid="{00000000-0005-0000-0000-000093010000}"/>
    <cellStyle name="40% - Accent4 13 3" xfId="572" xr:uid="{00000000-0005-0000-0000-000094010000}"/>
    <cellStyle name="40% - Accent4 14 2" xfId="573" xr:uid="{00000000-0005-0000-0000-000095010000}"/>
    <cellStyle name="40% - Accent4 14 3" xfId="574" xr:uid="{00000000-0005-0000-0000-000096010000}"/>
    <cellStyle name="40% - Accent4 15" xfId="575" xr:uid="{00000000-0005-0000-0000-000097010000}"/>
    <cellStyle name="40% - Accent4 15 2" xfId="576" xr:uid="{00000000-0005-0000-0000-000098010000}"/>
    <cellStyle name="40% - Accent4 15 3" xfId="577" xr:uid="{00000000-0005-0000-0000-000099010000}"/>
    <cellStyle name="40% - Accent4 15 4" xfId="578" xr:uid="{00000000-0005-0000-0000-00009A010000}"/>
    <cellStyle name="40% - Accent4 15 5" xfId="579" xr:uid="{00000000-0005-0000-0000-00009B010000}"/>
    <cellStyle name="40% - Accent4 15 6" xfId="580" xr:uid="{00000000-0005-0000-0000-00009C010000}"/>
    <cellStyle name="40% - Accent4 15 7" xfId="581" xr:uid="{00000000-0005-0000-0000-00009D010000}"/>
    <cellStyle name="40% - Accent4 16" xfId="582" xr:uid="{00000000-0005-0000-0000-00009E010000}"/>
    <cellStyle name="40% - Accent4 17" xfId="583" xr:uid="{00000000-0005-0000-0000-00009F010000}"/>
    <cellStyle name="40% - Accent4 18" xfId="584" xr:uid="{00000000-0005-0000-0000-0000A0010000}"/>
    <cellStyle name="40% - Accent4 19" xfId="585" xr:uid="{00000000-0005-0000-0000-0000A1010000}"/>
    <cellStyle name="40% - Accent4 2" xfId="586" xr:uid="{00000000-0005-0000-0000-0000A2010000}"/>
    <cellStyle name="40% - Accent4 2 2" xfId="587" xr:uid="{00000000-0005-0000-0000-0000A3010000}"/>
    <cellStyle name="40% - Accent4 2 3" xfId="588" xr:uid="{00000000-0005-0000-0000-0000A4010000}"/>
    <cellStyle name="40% - Accent4 20" xfId="589" xr:uid="{00000000-0005-0000-0000-0000A5010000}"/>
    <cellStyle name="40% - Accent4 21" xfId="590" xr:uid="{00000000-0005-0000-0000-0000A6010000}"/>
    <cellStyle name="40% - Accent4 22" xfId="591" xr:uid="{00000000-0005-0000-0000-0000A7010000}"/>
    <cellStyle name="40% - Accent4 3" xfId="592" xr:uid="{00000000-0005-0000-0000-0000A8010000}"/>
    <cellStyle name="40% - Accent4 3 2" xfId="593" xr:uid="{00000000-0005-0000-0000-0000A9010000}"/>
    <cellStyle name="40% - Accent4 3 3" xfId="594" xr:uid="{00000000-0005-0000-0000-0000AA010000}"/>
    <cellStyle name="40% - Accent4 4" xfId="595" xr:uid="{00000000-0005-0000-0000-0000AB010000}"/>
    <cellStyle name="40% - Accent4 4 2" xfId="596" xr:uid="{00000000-0005-0000-0000-0000AC010000}"/>
    <cellStyle name="40% - Accent4 4 3" xfId="597" xr:uid="{00000000-0005-0000-0000-0000AD010000}"/>
    <cellStyle name="40% - Accent4 5 2" xfId="598" xr:uid="{00000000-0005-0000-0000-0000AE010000}"/>
    <cellStyle name="40% - Accent4 5 3" xfId="599" xr:uid="{00000000-0005-0000-0000-0000AF010000}"/>
    <cellStyle name="40% - Accent4 6 2" xfId="600" xr:uid="{00000000-0005-0000-0000-0000B0010000}"/>
    <cellStyle name="40% - Accent4 6 3" xfId="601" xr:uid="{00000000-0005-0000-0000-0000B1010000}"/>
    <cellStyle name="40% - Accent4 7 2" xfId="602" xr:uid="{00000000-0005-0000-0000-0000B2010000}"/>
    <cellStyle name="40% - Accent4 7 3" xfId="603" xr:uid="{00000000-0005-0000-0000-0000B3010000}"/>
    <cellStyle name="40% - Accent4 8 2" xfId="604" xr:uid="{00000000-0005-0000-0000-0000B4010000}"/>
    <cellStyle name="40% - Accent4 8 3" xfId="605" xr:uid="{00000000-0005-0000-0000-0000B5010000}"/>
    <cellStyle name="40% - Accent4 9 2" xfId="606" xr:uid="{00000000-0005-0000-0000-0000B6010000}"/>
    <cellStyle name="40% - Accent4 9 3" xfId="607" xr:uid="{00000000-0005-0000-0000-0000B7010000}"/>
    <cellStyle name="40% - Accent5" xfId="37" builtinId="47" customBuiltin="1"/>
    <cellStyle name="40% - Accent5 10 2" xfId="608" xr:uid="{00000000-0005-0000-0000-0000B9010000}"/>
    <cellStyle name="40% - Accent5 10 3" xfId="609" xr:uid="{00000000-0005-0000-0000-0000BA010000}"/>
    <cellStyle name="40% - Accent5 11 2" xfId="610" xr:uid="{00000000-0005-0000-0000-0000BB010000}"/>
    <cellStyle name="40% - Accent5 11 3" xfId="611" xr:uid="{00000000-0005-0000-0000-0000BC010000}"/>
    <cellStyle name="40% - Accent5 12 2" xfId="612" xr:uid="{00000000-0005-0000-0000-0000BD010000}"/>
    <cellStyle name="40% - Accent5 12 3" xfId="613" xr:uid="{00000000-0005-0000-0000-0000BE010000}"/>
    <cellStyle name="40% - Accent5 13 2" xfId="614" xr:uid="{00000000-0005-0000-0000-0000BF010000}"/>
    <cellStyle name="40% - Accent5 13 3" xfId="615" xr:uid="{00000000-0005-0000-0000-0000C0010000}"/>
    <cellStyle name="40% - Accent5 14 2" xfId="616" xr:uid="{00000000-0005-0000-0000-0000C1010000}"/>
    <cellStyle name="40% - Accent5 14 3" xfId="617" xr:uid="{00000000-0005-0000-0000-0000C2010000}"/>
    <cellStyle name="40% - Accent5 15" xfId="618" xr:uid="{00000000-0005-0000-0000-0000C3010000}"/>
    <cellStyle name="40% - Accent5 15 2" xfId="619" xr:uid="{00000000-0005-0000-0000-0000C4010000}"/>
    <cellStyle name="40% - Accent5 15 3" xfId="620" xr:uid="{00000000-0005-0000-0000-0000C5010000}"/>
    <cellStyle name="40% - Accent5 15 4" xfId="621" xr:uid="{00000000-0005-0000-0000-0000C6010000}"/>
    <cellStyle name="40% - Accent5 15 5" xfId="622" xr:uid="{00000000-0005-0000-0000-0000C7010000}"/>
    <cellStyle name="40% - Accent5 15 6" xfId="623" xr:uid="{00000000-0005-0000-0000-0000C8010000}"/>
    <cellStyle name="40% - Accent5 15 7" xfId="624" xr:uid="{00000000-0005-0000-0000-0000C9010000}"/>
    <cellStyle name="40% - Accent5 16" xfId="625" xr:uid="{00000000-0005-0000-0000-0000CA010000}"/>
    <cellStyle name="40% - Accent5 17" xfId="626" xr:uid="{00000000-0005-0000-0000-0000CB010000}"/>
    <cellStyle name="40% - Accent5 18" xfId="627" xr:uid="{00000000-0005-0000-0000-0000CC010000}"/>
    <cellStyle name="40% - Accent5 19" xfId="628" xr:uid="{00000000-0005-0000-0000-0000CD010000}"/>
    <cellStyle name="40% - Accent5 2" xfId="629" xr:uid="{00000000-0005-0000-0000-0000CE010000}"/>
    <cellStyle name="40% - Accent5 2 2" xfId="630" xr:uid="{00000000-0005-0000-0000-0000CF010000}"/>
    <cellStyle name="40% - Accent5 2 3" xfId="631" xr:uid="{00000000-0005-0000-0000-0000D0010000}"/>
    <cellStyle name="40% - Accent5 20" xfId="632" xr:uid="{00000000-0005-0000-0000-0000D1010000}"/>
    <cellStyle name="40% - Accent5 21" xfId="633" xr:uid="{00000000-0005-0000-0000-0000D2010000}"/>
    <cellStyle name="40% - Accent5 22" xfId="634" xr:uid="{00000000-0005-0000-0000-0000D3010000}"/>
    <cellStyle name="40% - Accent5 3" xfId="635" xr:uid="{00000000-0005-0000-0000-0000D4010000}"/>
    <cellStyle name="40% - Accent5 3 2" xfId="636" xr:uid="{00000000-0005-0000-0000-0000D5010000}"/>
    <cellStyle name="40% - Accent5 3 3" xfId="637" xr:uid="{00000000-0005-0000-0000-0000D6010000}"/>
    <cellStyle name="40% - Accent5 4" xfId="638" xr:uid="{00000000-0005-0000-0000-0000D7010000}"/>
    <cellStyle name="40% - Accent5 4 2" xfId="639" xr:uid="{00000000-0005-0000-0000-0000D8010000}"/>
    <cellStyle name="40% - Accent5 4 3" xfId="640" xr:uid="{00000000-0005-0000-0000-0000D9010000}"/>
    <cellStyle name="40% - Accent5 5 2" xfId="641" xr:uid="{00000000-0005-0000-0000-0000DA010000}"/>
    <cellStyle name="40% - Accent5 5 3" xfId="642" xr:uid="{00000000-0005-0000-0000-0000DB010000}"/>
    <cellStyle name="40% - Accent5 6 2" xfId="643" xr:uid="{00000000-0005-0000-0000-0000DC010000}"/>
    <cellStyle name="40% - Accent5 6 3" xfId="644" xr:uid="{00000000-0005-0000-0000-0000DD010000}"/>
    <cellStyle name="40% - Accent5 7 2" xfId="645" xr:uid="{00000000-0005-0000-0000-0000DE010000}"/>
    <cellStyle name="40% - Accent5 7 3" xfId="646" xr:uid="{00000000-0005-0000-0000-0000DF010000}"/>
    <cellStyle name="40% - Accent5 8 2" xfId="647" xr:uid="{00000000-0005-0000-0000-0000E0010000}"/>
    <cellStyle name="40% - Accent5 8 3" xfId="648" xr:uid="{00000000-0005-0000-0000-0000E1010000}"/>
    <cellStyle name="40% - Accent5 9 2" xfId="649" xr:uid="{00000000-0005-0000-0000-0000E2010000}"/>
    <cellStyle name="40% - Accent5 9 3" xfId="650" xr:uid="{00000000-0005-0000-0000-0000E3010000}"/>
    <cellStyle name="40% - Accent6" xfId="41" builtinId="51" customBuiltin="1"/>
    <cellStyle name="40% - Accent6 10 2" xfId="651" xr:uid="{00000000-0005-0000-0000-0000E5010000}"/>
    <cellStyle name="40% - Accent6 10 3" xfId="652" xr:uid="{00000000-0005-0000-0000-0000E6010000}"/>
    <cellStyle name="40% - Accent6 11 2" xfId="653" xr:uid="{00000000-0005-0000-0000-0000E7010000}"/>
    <cellStyle name="40% - Accent6 11 3" xfId="654" xr:uid="{00000000-0005-0000-0000-0000E8010000}"/>
    <cellStyle name="40% - Accent6 12 2" xfId="655" xr:uid="{00000000-0005-0000-0000-0000E9010000}"/>
    <cellStyle name="40% - Accent6 12 3" xfId="656" xr:uid="{00000000-0005-0000-0000-0000EA010000}"/>
    <cellStyle name="40% - Accent6 13 2" xfId="657" xr:uid="{00000000-0005-0000-0000-0000EB010000}"/>
    <cellStyle name="40% - Accent6 13 3" xfId="658" xr:uid="{00000000-0005-0000-0000-0000EC010000}"/>
    <cellStyle name="40% - Accent6 14 2" xfId="659" xr:uid="{00000000-0005-0000-0000-0000ED010000}"/>
    <cellStyle name="40% - Accent6 14 3" xfId="660" xr:uid="{00000000-0005-0000-0000-0000EE010000}"/>
    <cellStyle name="40% - Accent6 15" xfId="661" xr:uid="{00000000-0005-0000-0000-0000EF010000}"/>
    <cellStyle name="40% - Accent6 15 2" xfId="662" xr:uid="{00000000-0005-0000-0000-0000F0010000}"/>
    <cellStyle name="40% - Accent6 15 3" xfId="663" xr:uid="{00000000-0005-0000-0000-0000F1010000}"/>
    <cellStyle name="40% - Accent6 15 4" xfId="664" xr:uid="{00000000-0005-0000-0000-0000F2010000}"/>
    <cellStyle name="40% - Accent6 15 5" xfId="665" xr:uid="{00000000-0005-0000-0000-0000F3010000}"/>
    <cellStyle name="40% - Accent6 15 6" xfId="666" xr:uid="{00000000-0005-0000-0000-0000F4010000}"/>
    <cellStyle name="40% - Accent6 15 7" xfId="667" xr:uid="{00000000-0005-0000-0000-0000F5010000}"/>
    <cellStyle name="40% - Accent6 16" xfId="668" xr:uid="{00000000-0005-0000-0000-0000F6010000}"/>
    <cellStyle name="40% - Accent6 17" xfId="669" xr:uid="{00000000-0005-0000-0000-0000F7010000}"/>
    <cellStyle name="40% - Accent6 18" xfId="670" xr:uid="{00000000-0005-0000-0000-0000F8010000}"/>
    <cellStyle name="40% - Accent6 19" xfId="671" xr:uid="{00000000-0005-0000-0000-0000F9010000}"/>
    <cellStyle name="40% - Accent6 2" xfId="672" xr:uid="{00000000-0005-0000-0000-0000FA010000}"/>
    <cellStyle name="40% - Accent6 2 2" xfId="673" xr:uid="{00000000-0005-0000-0000-0000FB010000}"/>
    <cellStyle name="40% - Accent6 2 3" xfId="674" xr:uid="{00000000-0005-0000-0000-0000FC010000}"/>
    <cellStyle name="40% - Accent6 20" xfId="675" xr:uid="{00000000-0005-0000-0000-0000FD010000}"/>
    <cellStyle name="40% - Accent6 21" xfId="676" xr:uid="{00000000-0005-0000-0000-0000FE010000}"/>
    <cellStyle name="40% - Accent6 22" xfId="677" xr:uid="{00000000-0005-0000-0000-0000FF010000}"/>
    <cellStyle name="40% - Accent6 3" xfId="678" xr:uid="{00000000-0005-0000-0000-000000020000}"/>
    <cellStyle name="40% - Accent6 3 2" xfId="679" xr:uid="{00000000-0005-0000-0000-000001020000}"/>
    <cellStyle name="40% - Accent6 3 3" xfId="680" xr:uid="{00000000-0005-0000-0000-000002020000}"/>
    <cellStyle name="40% - Accent6 4" xfId="681" xr:uid="{00000000-0005-0000-0000-000003020000}"/>
    <cellStyle name="40% - Accent6 4 2" xfId="682" xr:uid="{00000000-0005-0000-0000-000004020000}"/>
    <cellStyle name="40% - Accent6 4 3" xfId="683" xr:uid="{00000000-0005-0000-0000-000005020000}"/>
    <cellStyle name="40% - Accent6 5 2" xfId="684" xr:uid="{00000000-0005-0000-0000-000006020000}"/>
    <cellStyle name="40% - Accent6 5 3" xfId="685" xr:uid="{00000000-0005-0000-0000-000007020000}"/>
    <cellStyle name="40% - Accent6 6 2" xfId="686" xr:uid="{00000000-0005-0000-0000-000008020000}"/>
    <cellStyle name="40% - Accent6 6 3" xfId="687" xr:uid="{00000000-0005-0000-0000-000009020000}"/>
    <cellStyle name="40% - Accent6 7 2" xfId="688" xr:uid="{00000000-0005-0000-0000-00000A020000}"/>
    <cellStyle name="40% - Accent6 7 3" xfId="689" xr:uid="{00000000-0005-0000-0000-00000B020000}"/>
    <cellStyle name="40% - Accent6 8 2" xfId="690" xr:uid="{00000000-0005-0000-0000-00000C020000}"/>
    <cellStyle name="40% - Accent6 8 3" xfId="691" xr:uid="{00000000-0005-0000-0000-00000D020000}"/>
    <cellStyle name="40% - Accent6 9 2" xfId="692" xr:uid="{00000000-0005-0000-0000-00000E020000}"/>
    <cellStyle name="40% - Accent6 9 3" xfId="693" xr:uid="{00000000-0005-0000-0000-00000F020000}"/>
    <cellStyle name="60% - Accent1" xfId="22" builtinId="32" customBuiltin="1"/>
    <cellStyle name="60% - Accent1 10 2" xfId="694" xr:uid="{00000000-0005-0000-0000-000011020000}"/>
    <cellStyle name="60% - Accent1 10 3" xfId="695" xr:uid="{00000000-0005-0000-0000-000012020000}"/>
    <cellStyle name="60% - Accent1 11 2" xfId="696" xr:uid="{00000000-0005-0000-0000-000013020000}"/>
    <cellStyle name="60% - Accent1 11 3" xfId="697" xr:uid="{00000000-0005-0000-0000-000014020000}"/>
    <cellStyle name="60% - Accent1 12 2" xfId="698" xr:uid="{00000000-0005-0000-0000-000015020000}"/>
    <cellStyle name="60% - Accent1 12 3" xfId="699" xr:uid="{00000000-0005-0000-0000-000016020000}"/>
    <cellStyle name="60% - Accent1 13 2" xfId="700" xr:uid="{00000000-0005-0000-0000-000017020000}"/>
    <cellStyle name="60% - Accent1 13 3" xfId="701" xr:uid="{00000000-0005-0000-0000-000018020000}"/>
    <cellStyle name="60% - Accent1 14 2" xfId="702" xr:uid="{00000000-0005-0000-0000-000019020000}"/>
    <cellStyle name="60% - Accent1 14 3" xfId="703" xr:uid="{00000000-0005-0000-0000-00001A020000}"/>
    <cellStyle name="60% - Accent1 15" xfId="704" xr:uid="{00000000-0005-0000-0000-00001B020000}"/>
    <cellStyle name="60% - Accent1 15 2" xfId="705" xr:uid="{00000000-0005-0000-0000-00001C020000}"/>
    <cellStyle name="60% - Accent1 15 3" xfId="706" xr:uid="{00000000-0005-0000-0000-00001D020000}"/>
    <cellStyle name="60% - Accent1 15 4" xfId="707" xr:uid="{00000000-0005-0000-0000-00001E020000}"/>
    <cellStyle name="60% - Accent1 15 5" xfId="708" xr:uid="{00000000-0005-0000-0000-00001F020000}"/>
    <cellStyle name="60% - Accent1 15 6" xfId="709" xr:uid="{00000000-0005-0000-0000-000020020000}"/>
    <cellStyle name="60% - Accent1 15 7" xfId="710" xr:uid="{00000000-0005-0000-0000-000021020000}"/>
    <cellStyle name="60% - Accent1 16" xfId="711" xr:uid="{00000000-0005-0000-0000-000022020000}"/>
    <cellStyle name="60% - Accent1 17" xfId="712" xr:uid="{00000000-0005-0000-0000-000023020000}"/>
    <cellStyle name="60% - Accent1 18" xfId="713" xr:uid="{00000000-0005-0000-0000-000024020000}"/>
    <cellStyle name="60% - Accent1 19" xfId="714" xr:uid="{00000000-0005-0000-0000-000025020000}"/>
    <cellStyle name="60% - Accent1 2" xfId="715" xr:uid="{00000000-0005-0000-0000-000026020000}"/>
    <cellStyle name="60% - Accent1 2 2" xfId="716" xr:uid="{00000000-0005-0000-0000-000027020000}"/>
    <cellStyle name="60% - Accent1 2 3" xfId="717" xr:uid="{00000000-0005-0000-0000-000028020000}"/>
    <cellStyle name="60% - Accent1 20" xfId="718" xr:uid="{00000000-0005-0000-0000-000029020000}"/>
    <cellStyle name="60% - Accent1 21" xfId="719" xr:uid="{00000000-0005-0000-0000-00002A020000}"/>
    <cellStyle name="60% - Accent1 22" xfId="720" xr:uid="{00000000-0005-0000-0000-00002B020000}"/>
    <cellStyle name="60% - Accent1 3" xfId="721" xr:uid="{00000000-0005-0000-0000-00002C020000}"/>
    <cellStyle name="60% - Accent1 3 2" xfId="722" xr:uid="{00000000-0005-0000-0000-00002D020000}"/>
    <cellStyle name="60% - Accent1 3 3" xfId="723" xr:uid="{00000000-0005-0000-0000-00002E020000}"/>
    <cellStyle name="60% - Accent1 4 2" xfId="724" xr:uid="{00000000-0005-0000-0000-00002F020000}"/>
    <cellStyle name="60% - Accent1 4 3" xfId="725" xr:uid="{00000000-0005-0000-0000-000030020000}"/>
    <cellStyle name="60% - Accent1 5 2" xfId="726" xr:uid="{00000000-0005-0000-0000-000031020000}"/>
    <cellStyle name="60% - Accent1 5 3" xfId="727" xr:uid="{00000000-0005-0000-0000-000032020000}"/>
    <cellStyle name="60% - Accent1 6 2" xfId="728" xr:uid="{00000000-0005-0000-0000-000033020000}"/>
    <cellStyle name="60% - Accent1 6 3" xfId="729" xr:uid="{00000000-0005-0000-0000-000034020000}"/>
    <cellStyle name="60% - Accent1 7 2" xfId="730" xr:uid="{00000000-0005-0000-0000-000035020000}"/>
    <cellStyle name="60% - Accent1 7 3" xfId="731" xr:uid="{00000000-0005-0000-0000-000036020000}"/>
    <cellStyle name="60% - Accent1 8 2" xfId="732" xr:uid="{00000000-0005-0000-0000-000037020000}"/>
    <cellStyle name="60% - Accent1 8 3" xfId="733" xr:uid="{00000000-0005-0000-0000-000038020000}"/>
    <cellStyle name="60% - Accent1 9 2" xfId="734" xr:uid="{00000000-0005-0000-0000-000039020000}"/>
    <cellStyle name="60% - Accent1 9 3" xfId="735" xr:uid="{00000000-0005-0000-0000-00003A020000}"/>
    <cellStyle name="60% - Accent2" xfId="26" builtinId="36" customBuiltin="1"/>
    <cellStyle name="60% - Accent2 10 2" xfId="736" xr:uid="{00000000-0005-0000-0000-00003C020000}"/>
    <cellStyle name="60% - Accent2 10 3" xfId="737" xr:uid="{00000000-0005-0000-0000-00003D020000}"/>
    <cellStyle name="60% - Accent2 11 2" xfId="738" xr:uid="{00000000-0005-0000-0000-00003E020000}"/>
    <cellStyle name="60% - Accent2 11 3" xfId="739" xr:uid="{00000000-0005-0000-0000-00003F020000}"/>
    <cellStyle name="60% - Accent2 12 2" xfId="740" xr:uid="{00000000-0005-0000-0000-000040020000}"/>
    <cellStyle name="60% - Accent2 12 3" xfId="741" xr:uid="{00000000-0005-0000-0000-000041020000}"/>
    <cellStyle name="60% - Accent2 13 2" xfId="742" xr:uid="{00000000-0005-0000-0000-000042020000}"/>
    <cellStyle name="60% - Accent2 13 3" xfId="743" xr:uid="{00000000-0005-0000-0000-000043020000}"/>
    <cellStyle name="60% - Accent2 14 2" xfId="744" xr:uid="{00000000-0005-0000-0000-000044020000}"/>
    <cellStyle name="60% - Accent2 14 3" xfId="745" xr:uid="{00000000-0005-0000-0000-000045020000}"/>
    <cellStyle name="60% - Accent2 15" xfId="746" xr:uid="{00000000-0005-0000-0000-000046020000}"/>
    <cellStyle name="60% - Accent2 15 2" xfId="747" xr:uid="{00000000-0005-0000-0000-000047020000}"/>
    <cellStyle name="60% - Accent2 15 3" xfId="748" xr:uid="{00000000-0005-0000-0000-000048020000}"/>
    <cellStyle name="60% - Accent2 15 4" xfId="749" xr:uid="{00000000-0005-0000-0000-000049020000}"/>
    <cellStyle name="60% - Accent2 15 5" xfId="750" xr:uid="{00000000-0005-0000-0000-00004A020000}"/>
    <cellStyle name="60% - Accent2 15 6" xfId="751" xr:uid="{00000000-0005-0000-0000-00004B020000}"/>
    <cellStyle name="60% - Accent2 15 7" xfId="752" xr:uid="{00000000-0005-0000-0000-00004C020000}"/>
    <cellStyle name="60% - Accent2 16" xfId="753" xr:uid="{00000000-0005-0000-0000-00004D020000}"/>
    <cellStyle name="60% - Accent2 17" xfId="754" xr:uid="{00000000-0005-0000-0000-00004E020000}"/>
    <cellStyle name="60% - Accent2 18" xfId="755" xr:uid="{00000000-0005-0000-0000-00004F020000}"/>
    <cellStyle name="60% - Accent2 19" xfId="756" xr:uid="{00000000-0005-0000-0000-000050020000}"/>
    <cellStyle name="60% - Accent2 2" xfId="757" xr:uid="{00000000-0005-0000-0000-000051020000}"/>
    <cellStyle name="60% - Accent2 2 2" xfId="758" xr:uid="{00000000-0005-0000-0000-000052020000}"/>
    <cellStyle name="60% - Accent2 2 3" xfId="759" xr:uid="{00000000-0005-0000-0000-000053020000}"/>
    <cellStyle name="60% - Accent2 20" xfId="760" xr:uid="{00000000-0005-0000-0000-000054020000}"/>
    <cellStyle name="60% - Accent2 21" xfId="761" xr:uid="{00000000-0005-0000-0000-000055020000}"/>
    <cellStyle name="60% - Accent2 22" xfId="762" xr:uid="{00000000-0005-0000-0000-000056020000}"/>
    <cellStyle name="60% - Accent2 3" xfId="763" xr:uid="{00000000-0005-0000-0000-000057020000}"/>
    <cellStyle name="60% - Accent2 3 2" xfId="764" xr:uid="{00000000-0005-0000-0000-000058020000}"/>
    <cellStyle name="60% - Accent2 3 3" xfId="765" xr:uid="{00000000-0005-0000-0000-000059020000}"/>
    <cellStyle name="60% - Accent2 4 2" xfId="766" xr:uid="{00000000-0005-0000-0000-00005A020000}"/>
    <cellStyle name="60% - Accent2 4 3" xfId="767" xr:uid="{00000000-0005-0000-0000-00005B020000}"/>
    <cellStyle name="60% - Accent2 5 2" xfId="768" xr:uid="{00000000-0005-0000-0000-00005C020000}"/>
    <cellStyle name="60% - Accent2 5 3" xfId="769" xr:uid="{00000000-0005-0000-0000-00005D020000}"/>
    <cellStyle name="60% - Accent2 6 2" xfId="770" xr:uid="{00000000-0005-0000-0000-00005E020000}"/>
    <cellStyle name="60% - Accent2 6 3" xfId="771" xr:uid="{00000000-0005-0000-0000-00005F020000}"/>
    <cellStyle name="60% - Accent2 7 2" xfId="772" xr:uid="{00000000-0005-0000-0000-000060020000}"/>
    <cellStyle name="60% - Accent2 7 3" xfId="773" xr:uid="{00000000-0005-0000-0000-000061020000}"/>
    <cellStyle name="60% - Accent2 8 2" xfId="774" xr:uid="{00000000-0005-0000-0000-000062020000}"/>
    <cellStyle name="60% - Accent2 8 3" xfId="775" xr:uid="{00000000-0005-0000-0000-000063020000}"/>
    <cellStyle name="60% - Accent2 9 2" xfId="776" xr:uid="{00000000-0005-0000-0000-000064020000}"/>
    <cellStyle name="60% - Accent2 9 3" xfId="777" xr:uid="{00000000-0005-0000-0000-000065020000}"/>
    <cellStyle name="60% - Accent3" xfId="30" builtinId="40" customBuiltin="1"/>
    <cellStyle name="60% - Accent3 10 2" xfId="778" xr:uid="{00000000-0005-0000-0000-000067020000}"/>
    <cellStyle name="60% - Accent3 10 3" xfId="779" xr:uid="{00000000-0005-0000-0000-000068020000}"/>
    <cellStyle name="60% - Accent3 11 2" xfId="780" xr:uid="{00000000-0005-0000-0000-000069020000}"/>
    <cellStyle name="60% - Accent3 11 3" xfId="781" xr:uid="{00000000-0005-0000-0000-00006A020000}"/>
    <cellStyle name="60% - Accent3 12 2" xfId="782" xr:uid="{00000000-0005-0000-0000-00006B020000}"/>
    <cellStyle name="60% - Accent3 12 3" xfId="783" xr:uid="{00000000-0005-0000-0000-00006C020000}"/>
    <cellStyle name="60% - Accent3 13 2" xfId="784" xr:uid="{00000000-0005-0000-0000-00006D020000}"/>
    <cellStyle name="60% - Accent3 13 3" xfId="785" xr:uid="{00000000-0005-0000-0000-00006E020000}"/>
    <cellStyle name="60% - Accent3 14 2" xfId="786" xr:uid="{00000000-0005-0000-0000-00006F020000}"/>
    <cellStyle name="60% - Accent3 14 3" xfId="787" xr:uid="{00000000-0005-0000-0000-000070020000}"/>
    <cellStyle name="60% - Accent3 15" xfId="788" xr:uid="{00000000-0005-0000-0000-000071020000}"/>
    <cellStyle name="60% - Accent3 15 2" xfId="789" xr:uid="{00000000-0005-0000-0000-000072020000}"/>
    <cellStyle name="60% - Accent3 15 3" xfId="790" xr:uid="{00000000-0005-0000-0000-000073020000}"/>
    <cellStyle name="60% - Accent3 15 4" xfId="791" xr:uid="{00000000-0005-0000-0000-000074020000}"/>
    <cellStyle name="60% - Accent3 15 5" xfId="792" xr:uid="{00000000-0005-0000-0000-000075020000}"/>
    <cellStyle name="60% - Accent3 15 6" xfId="793" xr:uid="{00000000-0005-0000-0000-000076020000}"/>
    <cellStyle name="60% - Accent3 15 7" xfId="794" xr:uid="{00000000-0005-0000-0000-000077020000}"/>
    <cellStyle name="60% - Accent3 16" xfId="795" xr:uid="{00000000-0005-0000-0000-000078020000}"/>
    <cellStyle name="60% - Accent3 17" xfId="796" xr:uid="{00000000-0005-0000-0000-000079020000}"/>
    <cellStyle name="60% - Accent3 18" xfId="797" xr:uid="{00000000-0005-0000-0000-00007A020000}"/>
    <cellStyle name="60% - Accent3 19" xfId="798" xr:uid="{00000000-0005-0000-0000-00007B020000}"/>
    <cellStyle name="60% - Accent3 2" xfId="799" xr:uid="{00000000-0005-0000-0000-00007C020000}"/>
    <cellStyle name="60% - Accent3 2 2" xfId="800" xr:uid="{00000000-0005-0000-0000-00007D020000}"/>
    <cellStyle name="60% - Accent3 2 3" xfId="801" xr:uid="{00000000-0005-0000-0000-00007E020000}"/>
    <cellStyle name="60% - Accent3 20" xfId="802" xr:uid="{00000000-0005-0000-0000-00007F020000}"/>
    <cellStyle name="60% - Accent3 21" xfId="803" xr:uid="{00000000-0005-0000-0000-000080020000}"/>
    <cellStyle name="60% - Accent3 22" xfId="804" xr:uid="{00000000-0005-0000-0000-000081020000}"/>
    <cellStyle name="60% - Accent3 3" xfId="805" xr:uid="{00000000-0005-0000-0000-000082020000}"/>
    <cellStyle name="60% - Accent3 3 2" xfId="806" xr:uid="{00000000-0005-0000-0000-000083020000}"/>
    <cellStyle name="60% - Accent3 3 3" xfId="807" xr:uid="{00000000-0005-0000-0000-000084020000}"/>
    <cellStyle name="60% - Accent3 4 2" xfId="808" xr:uid="{00000000-0005-0000-0000-000085020000}"/>
    <cellStyle name="60% - Accent3 4 3" xfId="809" xr:uid="{00000000-0005-0000-0000-000086020000}"/>
    <cellStyle name="60% - Accent3 5 2" xfId="810" xr:uid="{00000000-0005-0000-0000-000087020000}"/>
    <cellStyle name="60% - Accent3 5 3" xfId="811" xr:uid="{00000000-0005-0000-0000-000088020000}"/>
    <cellStyle name="60% - Accent3 6 2" xfId="812" xr:uid="{00000000-0005-0000-0000-000089020000}"/>
    <cellStyle name="60% - Accent3 6 3" xfId="813" xr:uid="{00000000-0005-0000-0000-00008A020000}"/>
    <cellStyle name="60% - Accent3 7 2" xfId="814" xr:uid="{00000000-0005-0000-0000-00008B020000}"/>
    <cellStyle name="60% - Accent3 7 3" xfId="815" xr:uid="{00000000-0005-0000-0000-00008C020000}"/>
    <cellStyle name="60% - Accent3 8 2" xfId="816" xr:uid="{00000000-0005-0000-0000-00008D020000}"/>
    <cellStyle name="60% - Accent3 8 3" xfId="817" xr:uid="{00000000-0005-0000-0000-00008E020000}"/>
    <cellStyle name="60% - Accent3 9 2" xfId="818" xr:uid="{00000000-0005-0000-0000-00008F020000}"/>
    <cellStyle name="60% - Accent3 9 3" xfId="819" xr:uid="{00000000-0005-0000-0000-000090020000}"/>
    <cellStyle name="60% - Accent4" xfId="34" builtinId="44" customBuiltin="1"/>
    <cellStyle name="60% - Accent4 10 2" xfId="820" xr:uid="{00000000-0005-0000-0000-000092020000}"/>
    <cellStyle name="60% - Accent4 10 3" xfId="821" xr:uid="{00000000-0005-0000-0000-000093020000}"/>
    <cellStyle name="60% - Accent4 11 2" xfId="822" xr:uid="{00000000-0005-0000-0000-000094020000}"/>
    <cellStyle name="60% - Accent4 11 3" xfId="823" xr:uid="{00000000-0005-0000-0000-000095020000}"/>
    <cellStyle name="60% - Accent4 12 2" xfId="824" xr:uid="{00000000-0005-0000-0000-000096020000}"/>
    <cellStyle name="60% - Accent4 12 3" xfId="825" xr:uid="{00000000-0005-0000-0000-000097020000}"/>
    <cellStyle name="60% - Accent4 13 2" xfId="826" xr:uid="{00000000-0005-0000-0000-000098020000}"/>
    <cellStyle name="60% - Accent4 13 3" xfId="827" xr:uid="{00000000-0005-0000-0000-000099020000}"/>
    <cellStyle name="60% - Accent4 14 2" xfId="828" xr:uid="{00000000-0005-0000-0000-00009A020000}"/>
    <cellStyle name="60% - Accent4 14 3" xfId="829" xr:uid="{00000000-0005-0000-0000-00009B020000}"/>
    <cellStyle name="60% - Accent4 15" xfId="830" xr:uid="{00000000-0005-0000-0000-00009C020000}"/>
    <cellStyle name="60% - Accent4 15 2" xfId="831" xr:uid="{00000000-0005-0000-0000-00009D020000}"/>
    <cellStyle name="60% - Accent4 15 3" xfId="832" xr:uid="{00000000-0005-0000-0000-00009E020000}"/>
    <cellStyle name="60% - Accent4 15 4" xfId="833" xr:uid="{00000000-0005-0000-0000-00009F020000}"/>
    <cellStyle name="60% - Accent4 15 5" xfId="834" xr:uid="{00000000-0005-0000-0000-0000A0020000}"/>
    <cellStyle name="60% - Accent4 15 6" xfId="835" xr:uid="{00000000-0005-0000-0000-0000A1020000}"/>
    <cellStyle name="60% - Accent4 15 7" xfId="836" xr:uid="{00000000-0005-0000-0000-0000A2020000}"/>
    <cellStyle name="60% - Accent4 16" xfId="837" xr:uid="{00000000-0005-0000-0000-0000A3020000}"/>
    <cellStyle name="60% - Accent4 17" xfId="838" xr:uid="{00000000-0005-0000-0000-0000A4020000}"/>
    <cellStyle name="60% - Accent4 18" xfId="839" xr:uid="{00000000-0005-0000-0000-0000A5020000}"/>
    <cellStyle name="60% - Accent4 19" xfId="840" xr:uid="{00000000-0005-0000-0000-0000A6020000}"/>
    <cellStyle name="60% - Accent4 2" xfId="841" xr:uid="{00000000-0005-0000-0000-0000A7020000}"/>
    <cellStyle name="60% - Accent4 2 2" xfId="842" xr:uid="{00000000-0005-0000-0000-0000A8020000}"/>
    <cellStyle name="60% - Accent4 2 3" xfId="843" xr:uid="{00000000-0005-0000-0000-0000A9020000}"/>
    <cellStyle name="60% - Accent4 20" xfId="844" xr:uid="{00000000-0005-0000-0000-0000AA020000}"/>
    <cellStyle name="60% - Accent4 21" xfId="845" xr:uid="{00000000-0005-0000-0000-0000AB020000}"/>
    <cellStyle name="60% - Accent4 22" xfId="846" xr:uid="{00000000-0005-0000-0000-0000AC020000}"/>
    <cellStyle name="60% - Accent4 3" xfId="847" xr:uid="{00000000-0005-0000-0000-0000AD020000}"/>
    <cellStyle name="60% - Accent4 3 2" xfId="848" xr:uid="{00000000-0005-0000-0000-0000AE020000}"/>
    <cellStyle name="60% - Accent4 3 3" xfId="849" xr:uid="{00000000-0005-0000-0000-0000AF020000}"/>
    <cellStyle name="60% - Accent4 4 2" xfId="850" xr:uid="{00000000-0005-0000-0000-0000B0020000}"/>
    <cellStyle name="60% - Accent4 4 3" xfId="851" xr:uid="{00000000-0005-0000-0000-0000B1020000}"/>
    <cellStyle name="60% - Accent4 5 2" xfId="852" xr:uid="{00000000-0005-0000-0000-0000B2020000}"/>
    <cellStyle name="60% - Accent4 5 3" xfId="853" xr:uid="{00000000-0005-0000-0000-0000B3020000}"/>
    <cellStyle name="60% - Accent4 6 2" xfId="854" xr:uid="{00000000-0005-0000-0000-0000B4020000}"/>
    <cellStyle name="60% - Accent4 6 3" xfId="855" xr:uid="{00000000-0005-0000-0000-0000B5020000}"/>
    <cellStyle name="60% - Accent4 7 2" xfId="856" xr:uid="{00000000-0005-0000-0000-0000B6020000}"/>
    <cellStyle name="60% - Accent4 7 3" xfId="857" xr:uid="{00000000-0005-0000-0000-0000B7020000}"/>
    <cellStyle name="60% - Accent4 8 2" xfId="858" xr:uid="{00000000-0005-0000-0000-0000B8020000}"/>
    <cellStyle name="60% - Accent4 8 3" xfId="859" xr:uid="{00000000-0005-0000-0000-0000B9020000}"/>
    <cellStyle name="60% - Accent4 9 2" xfId="860" xr:uid="{00000000-0005-0000-0000-0000BA020000}"/>
    <cellStyle name="60% - Accent4 9 3" xfId="861" xr:uid="{00000000-0005-0000-0000-0000BB020000}"/>
    <cellStyle name="60% - Accent5" xfId="38" builtinId="48" customBuiltin="1"/>
    <cellStyle name="60% - Accent5 10 2" xfId="862" xr:uid="{00000000-0005-0000-0000-0000BD020000}"/>
    <cellStyle name="60% - Accent5 10 3" xfId="863" xr:uid="{00000000-0005-0000-0000-0000BE020000}"/>
    <cellStyle name="60% - Accent5 11 2" xfId="864" xr:uid="{00000000-0005-0000-0000-0000BF020000}"/>
    <cellStyle name="60% - Accent5 11 3" xfId="865" xr:uid="{00000000-0005-0000-0000-0000C0020000}"/>
    <cellStyle name="60% - Accent5 12 2" xfId="866" xr:uid="{00000000-0005-0000-0000-0000C1020000}"/>
    <cellStyle name="60% - Accent5 12 3" xfId="867" xr:uid="{00000000-0005-0000-0000-0000C2020000}"/>
    <cellStyle name="60% - Accent5 13 2" xfId="868" xr:uid="{00000000-0005-0000-0000-0000C3020000}"/>
    <cellStyle name="60% - Accent5 13 3" xfId="869" xr:uid="{00000000-0005-0000-0000-0000C4020000}"/>
    <cellStyle name="60% - Accent5 14 2" xfId="870" xr:uid="{00000000-0005-0000-0000-0000C5020000}"/>
    <cellStyle name="60% - Accent5 14 3" xfId="871" xr:uid="{00000000-0005-0000-0000-0000C6020000}"/>
    <cellStyle name="60% - Accent5 15" xfId="872" xr:uid="{00000000-0005-0000-0000-0000C7020000}"/>
    <cellStyle name="60% - Accent5 15 2" xfId="873" xr:uid="{00000000-0005-0000-0000-0000C8020000}"/>
    <cellStyle name="60% - Accent5 15 3" xfId="874" xr:uid="{00000000-0005-0000-0000-0000C9020000}"/>
    <cellStyle name="60% - Accent5 15 4" xfId="875" xr:uid="{00000000-0005-0000-0000-0000CA020000}"/>
    <cellStyle name="60% - Accent5 15 5" xfId="876" xr:uid="{00000000-0005-0000-0000-0000CB020000}"/>
    <cellStyle name="60% - Accent5 15 6" xfId="877" xr:uid="{00000000-0005-0000-0000-0000CC020000}"/>
    <cellStyle name="60% - Accent5 15 7" xfId="878" xr:uid="{00000000-0005-0000-0000-0000CD020000}"/>
    <cellStyle name="60% - Accent5 16" xfId="879" xr:uid="{00000000-0005-0000-0000-0000CE020000}"/>
    <cellStyle name="60% - Accent5 17" xfId="880" xr:uid="{00000000-0005-0000-0000-0000CF020000}"/>
    <cellStyle name="60% - Accent5 18" xfId="881" xr:uid="{00000000-0005-0000-0000-0000D0020000}"/>
    <cellStyle name="60% - Accent5 19" xfId="882" xr:uid="{00000000-0005-0000-0000-0000D1020000}"/>
    <cellStyle name="60% - Accent5 2" xfId="883" xr:uid="{00000000-0005-0000-0000-0000D2020000}"/>
    <cellStyle name="60% - Accent5 2 2" xfId="884" xr:uid="{00000000-0005-0000-0000-0000D3020000}"/>
    <cellStyle name="60% - Accent5 2 3" xfId="885" xr:uid="{00000000-0005-0000-0000-0000D4020000}"/>
    <cellStyle name="60% - Accent5 20" xfId="886" xr:uid="{00000000-0005-0000-0000-0000D5020000}"/>
    <cellStyle name="60% - Accent5 21" xfId="887" xr:uid="{00000000-0005-0000-0000-0000D6020000}"/>
    <cellStyle name="60% - Accent5 22" xfId="888" xr:uid="{00000000-0005-0000-0000-0000D7020000}"/>
    <cellStyle name="60% - Accent5 3" xfId="889" xr:uid="{00000000-0005-0000-0000-0000D8020000}"/>
    <cellStyle name="60% - Accent5 3 2" xfId="890" xr:uid="{00000000-0005-0000-0000-0000D9020000}"/>
    <cellStyle name="60% - Accent5 3 3" xfId="891" xr:uid="{00000000-0005-0000-0000-0000DA020000}"/>
    <cellStyle name="60% - Accent5 4 2" xfId="892" xr:uid="{00000000-0005-0000-0000-0000DB020000}"/>
    <cellStyle name="60% - Accent5 4 3" xfId="893" xr:uid="{00000000-0005-0000-0000-0000DC020000}"/>
    <cellStyle name="60% - Accent5 5 2" xfId="894" xr:uid="{00000000-0005-0000-0000-0000DD020000}"/>
    <cellStyle name="60% - Accent5 5 3" xfId="895" xr:uid="{00000000-0005-0000-0000-0000DE020000}"/>
    <cellStyle name="60% - Accent5 6 2" xfId="896" xr:uid="{00000000-0005-0000-0000-0000DF020000}"/>
    <cellStyle name="60% - Accent5 6 3" xfId="897" xr:uid="{00000000-0005-0000-0000-0000E0020000}"/>
    <cellStyle name="60% - Accent5 7 2" xfId="898" xr:uid="{00000000-0005-0000-0000-0000E1020000}"/>
    <cellStyle name="60% - Accent5 7 3" xfId="899" xr:uid="{00000000-0005-0000-0000-0000E2020000}"/>
    <cellStyle name="60% - Accent5 8 2" xfId="900" xr:uid="{00000000-0005-0000-0000-0000E3020000}"/>
    <cellStyle name="60% - Accent5 8 3" xfId="901" xr:uid="{00000000-0005-0000-0000-0000E4020000}"/>
    <cellStyle name="60% - Accent5 9 2" xfId="902" xr:uid="{00000000-0005-0000-0000-0000E5020000}"/>
    <cellStyle name="60% - Accent5 9 3" xfId="903" xr:uid="{00000000-0005-0000-0000-0000E6020000}"/>
    <cellStyle name="60% - Accent6" xfId="42" builtinId="52" customBuiltin="1"/>
    <cellStyle name="60% - Accent6 10 2" xfId="904" xr:uid="{00000000-0005-0000-0000-0000E8020000}"/>
    <cellStyle name="60% - Accent6 10 3" xfId="905" xr:uid="{00000000-0005-0000-0000-0000E9020000}"/>
    <cellStyle name="60% - Accent6 11 2" xfId="906" xr:uid="{00000000-0005-0000-0000-0000EA020000}"/>
    <cellStyle name="60% - Accent6 11 3" xfId="907" xr:uid="{00000000-0005-0000-0000-0000EB020000}"/>
    <cellStyle name="60% - Accent6 12 2" xfId="908" xr:uid="{00000000-0005-0000-0000-0000EC020000}"/>
    <cellStyle name="60% - Accent6 12 3" xfId="909" xr:uid="{00000000-0005-0000-0000-0000ED020000}"/>
    <cellStyle name="60% - Accent6 13 2" xfId="910" xr:uid="{00000000-0005-0000-0000-0000EE020000}"/>
    <cellStyle name="60% - Accent6 13 3" xfId="911" xr:uid="{00000000-0005-0000-0000-0000EF020000}"/>
    <cellStyle name="60% - Accent6 14 2" xfId="912" xr:uid="{00000000-0005-0000-0000-0000F0020000}"/>
    <cellStyle name="60% - Accent6 14 3" xfId="913" xr:uid="{00000000-0005-0000-0000-0000F1020000}"/>
    <cellStyle name="60% - Accent6 15" xfId="914" xr:uid="{00000000-0005-0000-0000-0000F2020000}"/>
    <cellStyle name="60% - Accent6 15 2" xfId="915" xr:uid="{00000000-0005-0000-0000-0000F3020000}"/>
    <cellStyle name="60% - Accent6 15 3" xfId="916" xr:uid="{00000000-0005-0000-0000-0000F4020000}"/>
    <cellStyle name="60% - Accent6 15 4" xfId="917" xr:uid="{00000000-0005-0000-0000-0000F5020000}"/>
    <cellStyle name="60% - Accent6 15 5" xfId="918" xr:uid="{00000000-0005-0000-0000-0000F6020000}"/>
    <cellStyle name="60% - Accent6 15 6" xfId="919" xr:uid="{00000000-0005-0000-0000-0000F7020000}"/>
    <cellStyle name="60% - Accent6 15 7" xfId="920" xr:uid="{00000000-0005-0000-0000-0000F8020000}"/>
    <cellStyle name="60% - Accent6 16" xfId="921" xr:uid="{00000000-0005-0000-0000-0000F9020000}"/>
    <cellStyle name="60% - Accent6 17" xfId="922" xr:uid="{00000000-0005-0000-0000-0000FA020000}"/>
    <cellStyle name="60% - Accent6 18" xfId="923" xr:uid="{00000000-0005-0000-0000-0000FB020000}"/>
    <cellStyle name="60% - Accent6 19" xfId="924" xr:uid="{00000000-0005-0000-0000-0000FC020000}"/>
    <cellStyle name="60% - Accent6 2" xfId="925" xr:uid="{00000000-0005-0000-0000-0000FD020000}"/>
    <cellStyle name="60% - Accent6 2 2" xfId="926" xr:uid="{00000000-0005-0000-0000-0000FE020000}"/>
    <cellStyle name="60% - Accent6 2 3" xfId="927" xr:uid="{00000000-0005-0000-0000-0000FF020000}"/>
    <cellStyle name="60% - Accent6 20" xfId="928" xr:uid="{00000000-0005-0000-0000-000000030000}"/>
    <cellStyle name="60% - Accent6 21" xfId="929" xr:uid="{00000000-0005-0000-0000-000001030000}"/>
    <cellStyle name="60% - Accent6 22" xfId="930" xr:uid="{00000000-0005-0000-0000-000002030000}"/>
    <cellStyle name="60% - Accent6 3" xfId="931" xr:uid="{00000000-0005-0000-0000-000003030000}"/>
    <cellStyle name="60% - Accent6 3 2" xfId="932" xr:uid="{00000000-0005-0000-0000-000004030000}"/>
    <cellStyle name="60% - Accent6 3 3" xfId="933" xr:uid="{00000000-0005-0000-0000-000005030000}"/>
    <cellStyle name="60% - Accent6 4 2" xfId="934" xr:uid="{00000000-0005-0000-0000-000006030000}"/>
    <cellStyle name="60% - Accent6 4 3" xfId="935" xr:uid="{00000000-0005-0000-0000-000007030000}"/>
    <cellStyle name="60% - Accent6 5 2" xfId="936" xr:uid="{00000000-0005-0000-0000-000008030000}"/>
    <cellStyle name="60% - Accent6 5 3" xfId="937" xr:uid="{00000000-0005-0000-0000-000009030000}"/>
    <cellStyle name="60% - Accent6 6 2" xfId="938" xr:uid="{00000000-0005-0000-0000-00000A030000}"/>
    <cellStyle name="60% - Accent6 6 3" xfId="939" xr:uid="{00000000-0005-0000-0000-00000B030000}"/>
    <cellStyle name="60% - Accent6 7 2" xfId="940" xr:uid="{00000000-0005-0000-0000-00000C030000}"/>
    <cellStyle name="60% - Accent6 7 3" xfId="941" xr:uid="{00000000-0005-0000-0000-00000D030000}"/>
    <cellStyle name="60% - Accent6 8 2" xfId="942" xr:uid="{00000000-0005-0000-0000-00000E030000}"/>
    <cellStyle name="60% - Accent6 8 3" xfId="943" xr:uid="{00000000-0005-0000-0000-00000F030000}"/>
    <cellStyle name="60% - Accent6 9 2" xfId="944" xr:uid="{00000000-0005-0000-0000-000010030000}"/>
    <cellStyle name="60% - Accent6 9 3" xfId="945" xr:uid="{00000000-0005-0000-0000-000011030000}"/>
    <cellStyle name="Accent1" xfId="19" builtinId="29" customBuiltin="1"/>
    <cellStyle name="Accent1 10 2" xfId="946" xr:uid="{00000000-0005-0000-0000-000013030000}"/>
    <cellStyle name="Accent1 10 3" xfId="947" xr:uid="{00000000-0005-0000-0000-000014030000}"/>
    <cellStyle name="Accent1 11 2" xfId="948" xr:uid="{00000000-0005-0000-0000-000015030000}"/>
    <cellStyle name="Accent1 11 3" xfId="949" xr:uid="{00000000-0005-0000-0000-000016030000}"/>
    <cellStyle name="Accent1 12 2" xfId="950" xr:uid="{00000000-0005-0000-0000-000017030000}"/>
    <cellStyle name="Accent1 12 3" xfId="951" xr:uid="{00000000-0005-0000-0000-000018030000}"/>
    <cellStyle name="Accent1 13 2" xfId="952" xr:uid="{00000000-0005-0000-0000-000019030000}"/>
    <cellStyle name="Accent1 13 3" xfId="953" xr:uid="{00000000-0005-0000-0000-00001A030000}"/>
    <cellStyle name="Accent1 14 2" xfId="954" xr:uid="{00000000-0005-0000-0000-00001B030000}"/>
    <cellStyle name="Accent1 14 3" xfId="955" xr:uid="{00000000-0005-0000-0000-00001C030000}"/>
    <cellStyle name="Accent1 15" xfId="956" xr:uid="{00000000-0005-0000-0000-00001D030000}"/>
    <cellStyle name="Accent1 15 2" xfId="957" xr:uid="{00000000-0005-0000-0000-00001E030000}"/>
    <cellStyle name="Accent1 15 3" xfId="958" xr:uid="{00000000-0005-0000-0000-00001F030000}"/>
    <cellStyle name="Accent1 15 4" xfId="959" xr:uid="{00000000-0005-0000-0000-000020030000}"/>
    <cellStyle name="Accent1 15 5" xfId="960" xr:uid="{00000000-0005-0000-0000-000021030000}"/>
    <cellStyle name="Accent1 15 6" xfId="961" xr:uid="{00000000-0005-0000-0000-000022030000}"/>
    <cellStyle name="Accent1 15 7" xfId="962" xr:uid="{00000000-0005-0000-0000-000023030000}"/>
    <cellStyle name="Accent1 16" xfId="963" xr:uid="{00000000-0005-0000-0000-000024030000}"/>
    <cellStyle name="Accent1 17" xfId="964" xr:uid="{00000000-0005-0000-0000-000025030000}"/>
    <cellStyle name="Accent1 18" xfId="965" xr:uid="{00000000-0005-0000-0000-000026030000}"/>
    <cellStyle name="Accent1 19" xfId="966" xr:uid="{00000000-0005-0000-0000-000027030000}"/>
    <cellStyle name="Accent1 2" xfId="967" xr:uid="{00000000-0005-0000-0000-000028030000}"/>
    <cellStyle name="Accent1 2 2" xfId="968" xr:uid="{00000000-0005-0000-0000-000029030000}"/>
    <cellStyle name="Accent1 2 3" xfId="969" xr:uid="{00000000-0005-0000-0000-00002A030000}"/>
    <cellStyle name="Accent1 20" xfId="970" xr:uid="{00000000-0005-0000-0000-00002B030000}"/>
    <cellStyle name="Accent1 21" xfId="971" xr:uid="{00000000-0005-0000-0000-00002C030000}"/>
    <cellStyle name="Accent1 22" xfId="972" xr:uid="{00000000-0005-0000-0000-00002D030000}"/>
    <cellStyle name="Accent1 3" xfId="973" xr:uid="{00000000-0005-0000-0000-00002E030000}"/>
    <cellStyle name="Accent1 3 2" xfId="974" xr:uid="{00000000-0005-0000-0000-00002F030000}"/>
    <cellStyle name="Accent1 3 3" xfId="975" xr:uid="{00000000-0005-0000-0000-000030030000}"/>
    <cellStyle name="Accent1 4 2" xfId="976" xr:uid="{00000000-0005-0000-0000-000031030000}"/>
    <cellStyle name="Accent1 4 3" xfId="977" xr:uid="{00000000-0005-0000-0000-000032030000}"/>
    <cellStyle name="Accent1 5 2" xfId="978" xr:uid="{00000000-0005-0000-0000-000033030000}"/>
    <cellStyle name="Accent1 5 3" xfId="979" xr:uid="{00000000-0005-0000-0000-000034030000}"/>
    <cellStyle name="Accent1 6 2" xfId="980" xr:uid="{00000000-0005-0000-0000-000035030000}"/>
    <cellStyle name="Accent1 6 3" xfId="981" xr:uid="{00000000-0005-0000-0000-000036030000}"/>
    <cellStyle name="Accent1 7 2" xfId="982" xr:uid="{00000000-0005-0000-0000-000037030000}"/>
    <cellStyle name="Accent1 7 3" xfId="983" xr:uid="{00000000-0005-0000-0000-000038030000}"/>
    <cellStyle name="Accent1 8 2" xfId="984" xr:uid="{00000000-0005-0000-0000-000039030000}"/>
    <cellStyle name="Accent1 8 3" xfId="985" xr:uid="{00000000-0005-0000-0000-00003A030000}"/>
    <cellStyle name="Accent1 9 2" xfId="986" xr:uid="{00000000-0005-0000-0000-00003B030000}"/>
    <cellStyle name="Accent1 9 3" xfId="987" xr:uid="{00000000-0005-0000-0000-00003C030000}"/>
    <cellStyle name="Accent2" xfId="23" builtinId="33" customBuiltin="1"/>
    <cellStyle name="Accent2 10 2" xfId="988" xr:uid="{00000000-0005-0000-0000-00003E030000}"/>
    <cellStyle name="Accent2 10 3" xfId="989" xr:uid="{00000000-0005-0000-0000-00003F030000}"/>
    <cellStyle name="Accent2 11 2" xfId="990" xr:uid="{00000000-0005-0000-0000-000040030000}"/>
    <cellStyle name="Accent2 11 3" xfId="991" xr:uid="{00000000-0005-0000-0000-000041030000}"/>
    <cellStyle name="Accent2 12 2" xfId="992" xr:uid="{00000000-0005-0000-0000-000042030000}"/>
    <cellStyle name="Accent2 12 3" xfId="993" xr:uid="{00000000-0005-0000-0000-000043030000}"/>
    <cellStyle name="Accent2 13 2" xfId="994" xr:uid="{00000000-0005-0000-0000-000044030000}"/>
    <cellStyle name="Accent2 13 3" xfId="995" xr:uid="{00000000-0005-0000-0000-000045030000}"/>
    <cellStyle name="Accent2 14 2" xfId="996" xr:uid="{00000000-0005-0000-0000-000046030000}"/>
    <cellStyle name="Accent2 14 3" xfId="997" xr:uid="{00000000-0005-0000-0000-000047030000}"/>
    <cellStyle name="Accent2 15" xfId="998" xr:uid="{00000000-0005-0000-0000-000048030000}"/>
    <cellStyle name="Accent2 15 2" xfId="999" xr:uid="{00000000-0005-0000-0000-000049030000}"/>
    <cellStyle name="Accent2 15 3" xfId="1000" xr:uid="{00000000-0005-0000-0000-00004A030000}"/>
    <cellStyle name="Accent2 15 4" xfId="1001" xr:uid="{00000000-0005-0000-0000-00004B030000}"/>
    <cellStyle name="Accent2 15 5" xfId="1002" xr:uid="{00000000-0005-0000-0000-00004C030000}"/>
    <cellStyle name="Accent2 15 6" xfId="1003" xr:uid="{00000000-0005-0000-0000-00004D030000}"/>
    <cellStyle name="Accent2 15 7" xfId="1004" xr:uid="{00000000-0005-0000-0000-00004E030000}"/>
    <cellStyle name="Accent2 16" xfId="1005" xr:uid="{00000000-0005-0000-0000-00004F030000}"/>
    <cellStyle name="Accent2 17" xfId="1006" xr:uid="{00000000-0005-0000-0000-000050030000}"/>
    <cellStyle name="Accent2 18" xfId="1007" xr:uid="{00000000-0005-0000-0000-000051030000}"/>
    <cellStyle name="Accent2 19" xfId="1008" xr:uid="{00000000-0005-0000-0000-000052030000}"/>
    <cellStyle name="Accent2 2" xfId="1009" xr:uid="{00000000-0005-0000-0000-000053030000}"/>
    <cellStyle name="Accent2 2 2" xfId="1010" xr:uid="{00000000-0005-0000-0000-000054030000}"/>
    <cellStyle name="Accent2 2 3" xfId="1011" xr:uid="{00000000-0005-0000-0000-000055030000}"/>
    <cellStyle name="Accent2 20" xfId="1012" xr:uid="{00000000-0005-0000-0000-000056030000}"/>
    <cellStyle name="Accent2 21" xfId="1013" xr:uid="{00000000-0005-0000-0000-000057030000}"/>
    <cellStyle name="Accent2 22" xfId="1014" xr:uid="{00000000-0005-0000-0000-000058030000}"/>
    <cellStyle name="Accent2 3" xfId="1015" xr:uid="{00000000-0005-0000-0000-000059030000}"/>
    <cellStyle name="Accent2 3 2" xfId="1016" xr:uid="{00000000-0005-0000-0000-00005A030000}"/>
    <cellStyle name="Accent2 3 3" xfId="1017" xr:uid="{00000000-0005-0000-0000-00005B030000}"/>
    <cellStyle name="Accent2 4 2" xfId="1018" xr:uid="{00000000-0005-0000-0000-00005C030000}"/>
    <cellStyle name="Accent2 4 3" xfId="1019" xr:uid="{00000000-0005-0000-0000-00005D030000}"/>
    <cellStyle name="Accent2 5 2" xfId="1020" xr:uid="{00000000-0005-0000-0000-00005E030000}"/>
    <cellStyle name="Accent2 5 3" xfId="1021" xr:uid="{00000000-0005-0000-0000-00005F030000}"/>
    <cellStyle name="Accent2 6 2" xfId="1022" xr:uid="{00000000-0005-0000-0000-000060030000}"/>
    <cellStyle name="Accent2 6 3" xfId="1023" xr:uid="{00000000-0005-0000-0000-000061030000}"/>
    <cellStyle name="Accent2 7 2" xfId="1024" xr:uid="{00000000-0005-0000-0000-000062030000}"/>
    <cellStyle name="Accent2 7 3" xfId="1025" xr:uid="{00000000-0005-0000-0000-000063030000}"/>
    <cellStyle name="Accent2 8 2" xfId="1026" xr:uid="{00000000-0005-0000-0000-000064030000}"/>
    <cellStyle name="Accent2 8 3" xfId="1027" xr:uid="{00000000-0005-0000-0000-000065030000}"/>
    <cellStyle name="Accent2 9 2" xfId="1028" xr:uid="{00000000-0005-0000-0000-000066030000}"/>
    <cellStyle name="Accent2 9 3" xfId="1029" xr:uid="{00000000-0005-0000-0000-000067030000}"/>
    <cellStyle name="Accent3" xfId="27" builtinId="37" customBuiltin="1"/>
    <cellStyle name="Accent3 10 2" xfId="1030" xr:uid="{00000000-0005-0000-0000-000069030000}"/>
    <cellStyle name="Accent3 10 3" xfId="1031" xr:uid="{00000000-0005-0000-0000-00006A030000}"/>
    <cellStyle name="Accent3 11 2" xfId="1032" xr:uid="{00000000-0005-0000-0000-00006B030000}"/>
    <cellStyle name="Accent3 11 3" xfId="1033" xr:uid="{00000000-0005-0000-0000-00006C030000}"/>
    <cellStyle name="Accent3 12 2" xfId="1034" xr:uid="{00000000-0005-0000-0000-00006D030000}"/>
    <cellStyle name="Accent3 12 3" xfId="1035" xr:uid="{00000000-0005-0000-0000-00006E030000}"/>
    <cellStyle name="Accent3 13 2" xfId="1036" xr:uid="{00000000-0005-0000-0000-00006F030000}"/>
    <cellStyle name="Accent3 13 3" xfId="1037" xr:uid="{00000000-0005-0000-0000-000070030000}"/>
    <cellStyle name="Accent3 14 2" xfId="1038" xr:uid="{00000000-0005-0000-0000-000071030000}"/>
    <cellStyle name="Accent3 14 3" xfId="1039" xr:uid="{00000000-0005-0000-0000-000072030000}"/>
    <cellStyle name="Accent3 15" xfId="1040" xr:uid="{00000000-0005-0000-0000-000073030000}"/>
    <cellStyle name="Accent3 15 2" xfId="1041" xr:uid="{00000000-0005-0000-0000-000074030000}"/>
    <cellStyle name="Accent3 15 3" xfId="1042" xr:uid="{00000000-0005-0000-0000-000075030000}"/>
    <cellStyle name="Accent3 15 4" xfId="1043" xr:uid="{00000000-0005-0000-0000-000076030000}"/>
    <cellStyle name="Accent3 15 5" xfId="1044" xr:uid="{00000000-0005-0000-0000-000077030000}"/>
    <cellStyle name="Accent3 15 6" xfId="1045" xr:uid="{00000000-0005-0000-0000-000078030000}"/>
    <cellStyle name="Accent3 15 7" xfId="1046" xr:uid="{00000000-0005-0000-0000-000079030000}"/>
    <cellStyle name="Accent3 16" xfId="1047" xr:uid="{00000000-0005-0000-0000-00007A030000}"/>
    <cellStyle name="Accent3 17" xfId="1048" xr:uid="{00000000-0005-0000-0000-00007B030000}"/>
    <cellStyle name="Accent3 18" xfId="1049" xr:uid="{00000000-0005-0000-0000-00007C030000}"/>
    <cellStyle name="Accent3 19" xfId="1050" xr:uid="{00000000-0005-0000-0000-00007D030000}"/>
    <cellStyle name="Accent3 2" xfId="1051" xr:uid="{00000000-0005-0000-0000-00007E030000}"/>
    <cellStyle name="Accent3 2 2" xfId="1052" xr:uid="{00000000-0005-0000-0000-00007F030000}"/>
    <cellStyle name="Accent3 2 3" xfId="1053" xr:uid="{00000000-0005-0000-0000-000080030000}"/>
    <cellStyle name="Accent3 20" xfId="1054" xr:uid="{00000000-0005-0000-0000-000081030000}"/>
    <cellStyle name="Accent3 21" xfId="1055" xr:uid="{00000000-0005-0000-0000-000082030000}"/>
    <cellStyle name="Accent3 22" xfId="1056" xr:uid="{00000000-0005-0000-0000-000083030000}"/>
    <cellStyle name="Accent3 3" xfId="1057" xr:uid="{00000000-0005-0000-0000-000084030000}"/>
    <cellStyle name="Accent3 3 2" xfId="1058" xr:uid="{00000000-0005-0000-0000-000085030000}"/>
    <cellStyle name="Accent3 3 3" xfId="1059" xr:uid="{00000000-0005-0000-0000-000086030000}"/>
    <cellStyle name="Accent3 4 2" xfId="1060" xr:uid="{00000000-0005-0000-0000-000087030000}"/>
    <cellStyle name="Accent3 4 3" xfId="1061" xr:uid="{00000000-0005-0000-0000-000088030000}"/>
    <cellStyle name="Accent3 5 2" xfId="1062" xr:uid="{00000000-0005-0000-0000-000089030000}"/>
    <cellStyle name="Accent3 5 3" xfId="1063" xr:uid="{00000000-0005-0000-0000-00008A030000}"/>
    <cellStyle name="Accent3 6 2" xfId="1064" xr:uid="{00000000-0005-0000-0000-00008B030000}"/>
    <cellStyle name="Accent3 6 3" xfId="1065" xr:uid="{00000000-0005-0000-0000-00008C030000}"/>
    <cellStyle name="Accent3 7 2" xfId="1066" xr:uid="{00000000-0005-0000-0000-00008D030000}"/>
    <cellStyle name="Accent3 7 3" xfId="1067" xr:uid="{00000000-0005-0000-0000-00008E030000}"/>
    <cellStyle name="Accent3 8 2" xfId="1068" xr:uid="{00000000-0005-0000-0000-00008F030000}"/>
    <cellStyle name="Accent3 8 3" xfId="1069" xr:uid="{00000000-0005-0000-0000-000090030000}"/>
    <cellStyle name="Accent3 9 2" xfId="1070" xr:uid="{00000000-0005-0000-0000-000091030000}"/>
    <cellStyle name="Accent3 9 3" xfId="1071" xr:uid="{00000000-0005-0000-0000-000092030000}"/>
    <cellStyle name="Accent4" xfId="31" builtinId="41" customBuiltin="1"/>
    <cellStyle name="Accent4 10 2" xfId="1072" xr:uid="{00000000-0005-0000-0000-000094030000}"/>
    <cellStyle name="Accent4 10 3" xfId="1073" xr:uid="{00000000-0005-0000-0000-000095030000}"/>
    <cellStyle name="Accent4 11 2" xfId="1074" xr:uid="{00000000-0005-0000-0000-000096030000}"/>
    <cellStyle name="Accent4 11 3" xfId="1075" xr:uid="{00000000-0005-0000-0000-000097030000}"/>
    <cellStyle name="Accent4 12 2" xfId="1076" xr:uid="{00000000-0005-0000-0000-000098030000}"/>
    <cellStyle name="Accent4 12 3" xfId="1077" xr:uid="{00000000-0005-0000-0000-000099030000}"/>
    <cellStyle name="Accent4 13 2" xfId="1078" xr:uid="{00000000-0005-0000-0000-00009A030000}"/>
    <cellStyle name="Accent4 13 3" xfId="1079" xr:uid="{00000000-0005-0000-0000-00009B030000}"/>
    <cellStyle name="Accent4 14 2" xfId="1080" xr:uid="{00000000-0005-0000-0000-00009C030000}"/>
    <cellStyle name="Accent4 14 3" xfId="1081" xr:uid="{00000000-0005-0000-0000-00009D030000}"/>
    <cellStyle name="Accent4 15" xfId="1082" xr:uid="{00000000-0005-0000-0000-00009E030000}"/>
    <cellStyle name="Accent4 15 2" xfId="1083" xr:uid="{00000000-0005-0000-0000-00009F030000}"/>
    <cellStyle name="Accent4 15 3" xfId="1084" xr:uid="{00000000-0005-0000-0000-0000A0030000}"/>
    <cellStyle name="Accent4 15 4" xfId="1085" xr:uid="{00000000-0005-0000-0000-0000A1030000}"/>
    <cellStyle name="Accent4 15 5" xfId="1086" xr:uid="{00000000-0005-0000-0000-0000A2030000}"/>
    <cellStyle name="Accent4 15 6" xfId="1087" xr:uid="{00000000-0005-0000-0000-0000A3030000}"/>
    <cellStyle name="Accent4 15 7" xfId="1088" xr:uid="{00000000-0005-0000-0000-0000A4030000}"/>
    <cellStyle name="Accent4 16" xfId="1089" xr:uid="{00000000-0005-0000-0000-0000A5030000}"/>
    <cellStyle name="Accent4 17" xfId="1090" xr:uid="{00000000-0005-0000-0000-0000A6030000}"/>
    <cellStyle name="Accent4 18" xfId="1091" xr:uid="{00000000-0005-0000-0000-0000A7030000}"/>
    <cellStyle name="Accent4 19" xfId="1092" xr:uid="{00000000-0005-0000-0000-0000A8030000}"/>
    <cellStyle name="Accent4 2" xfId="1093" xr:uid="{00000000-0005-0000-0000-0000A9030000}"/>
    <cellStyle name="Accent4 2 2" xfId="1094" xr:uid="{00000000-0005-0000-0000-0000AA030000}"/>
    <cellStyle name="Accent4 2 3" xfId="1095" xr:uid="{00000000-0005-0000-0000-0000AB030000}"/>
    <cellStyle name="Accent4 20" xfId="1096" xr:uid="{00000000-0005-0000-0000-0000AC030000}"/>
    <cellStyle name="Accent4 21" xfId="1097" xr:uid="{00000000-0005-0000-0000-0000AD030000}"/>
    <cellStyle name="Accent4 22" xfId="1098" xr:uid="{00000000-0005-0000-0000-0000AE030000}"/>
    <cellStyle name="Accent4 3" xfId="1099" xr:uid="{00000000-0005-0000-0000-0000AF030000}"/>
    <cellStyle name="Accent4 3 2" xfId="1100" xr:uid="{00000000-0005-0000-0000-0000B0030000}"/>
    <cellStyle name="Accent4 3 3" xfId="1101" xr:uid="{00000000-0005-0000-0000-0000B1030000}"/>
    <cellStyle name="Accent4 4 2" xfId="1102" xr:uid="{00000000-0005-0000-0000-0000B2030000}"/>
    <cellStyle name="Accent4 4 3" xfId="1103" xr:uid="{00000000-0005-0000-0000-0000B3030000}"/>
    <cellStyle name="Accent4 5 2" xfId="1104" xr:uid="{00000000-0005-0000-0000-0000B4030000}"/>
    <cellStyle name="Accent4 5 3" xfId="1105" xr:uid="{00000000-0005-0000-0000-0000B5030000}"/>
    <cellStyle name="Accent4 6 2" xfId="1106" xr:uid="{00000000-0005-0000-0000-0000B6030000}"/>
    <cellStyle name="Accent4 6 3" xfId="1107" xr:uid="{00000000-0005-0000-0000-0000B7030000}"/>
    <cellStyle name="Accent4 7 2" xfId="1108" xr:uid="{00000000-0005-0000-0000-0000B8030000}"/>
    <cellStyle name="Accent4 7 3" xfId="1109" xr:uid="{00000000-0005-0000-0000-0000B9030000}"/>
    <cellStyle name="Accent4 8 2" xfId="1110" xr:uid="{00000000-0005-0000-0000-0000BA030000}"/>
    <cellStyle name="Accent4 8 3" xfId="1111" xr:uid="{00000000-0005-0000-0000-0000BB030000}"/>
    <cellStyle name="Accent4 9 2" xfId="1112" xr:uid="{00000000-0005-0000-0000-0000BC030000}"/>
    <cellStyle name="Accent4 9 3" xfId="1113" xr:uid="{00000000-0005-0000-0000-0000BD030000}"/>
    <cellStyle name="Accent5" xfId="35" builtinId="45" customBuiltin="1"/>
    <cellStyle name="Accent5 10 2" xfId="1114" xr:uid="{00000000-0005-0000-0000-0000BF030000}"/>
    <cellStyle name="Accent5 10 3" xfId="1115" xr:uid="{00000000-0005-0000-0000-0000C0030000}"/>
    <cellStyle name="Accent5 11 2" xfId="1116" xr:uid="{00000000-0005-0000-0000-0000C1030000}"/>
    <cellStyle name="Accent5 11 3" xfId="1117" xr:uid="{00000000-0005-0000-0000-0000C2030000}"/>
    <cellStyle name="Accent5 12 2" xfId="1118" xr:uid="{00000000-0005-0000-0000-0000C3030000}"/>
    <cellStyle name="Accent5 12 3" xfId="1119" xr:uid="{00000000-0005-0000-0000-0000C4030000}"/>
    <cellStyle name="Accent5 13 2" xfId="1120" xr:uid="{00000000-0005-0000-0000-0000C5030000}"/>
    <cellStyle name="Accent5 13 3" xfId="1121" xr:uid="{00000000-0005-0000-0000-0000C6030000}"/>
    <cellStyle name="Accent5 14 2" xfId="1122" xr:uid="{00000000-0005-0000-0000-0000C7030000}"/>
    <cellStyle name="Accent5 14 3" xfId="1123" xr:uid="{00000000-0005-0000-0000-0000C8030000}"/>
    <cellStyle name="Accent5 15" xfId="1124" xr:uid="{00000000-0005-0000-0000-0000C9030000}"/>
    <cellStyle name="Accent5 15 2" xfId="1125" xr:uid="{00000000-0005-0000-0000-0000CA030000}"/>
    <cellStyle name="Accent5 15 3" xfId="1126" xr:uid="{00000000-0005-0000-0000-0000CB030000}"/>
    <cellStyle name="Accent5 15 4" xfId="1127" xr:uid="{00000000-0005-0000-0000-0000CC030000}"/>
    <cellStyle name="Accent5 15 5" xfId="1128" xr:uid="{00000000-0005-0000-0000-0000CD030000}"/>
    <cellStyle name="Accent5 15 6" xfId="1129" xr:uid="{00000000-0005-0000-0000-0000CE030000}"/>
    <cellStyle name="Accent5 15 7" xfId="1130" xr:uid="{00000000-0005-0000-0000-0000CF030000}"/>
    <cellStyle name="Accent5 16" xfId="1131" xr:uid="{00000000-0005-0000-0000-0000D0030000}"/>
    <cellStyle name="Accent5 17" xfId="1132" xr:uid="{00000000-0005-0000-0000-0000D1030000}"/>
    <cellStyle name="Accent5 18" xfId="1133" xr:uid="{00000000-0005-0000-0000-0000D2030000}"/>
    <cellStyle name="Accent5 19" xfId="1134" xr:uid="{00000000-0005-0000-0000-0000D3030000}"/>
    <cellStyle name="Accent5 2" xfId="1135" xr:uid="{00000000-0005-0000-0000-0000D4030000}"/>
    <cellStyle name="Accent5 2 2" xfId="1136" xr:uid="{00000000-0005-0000-0000-0000D5030000}"/>
    <cellStyle name="Accent5 2 3" xfId="1137" xr:uid="{00000000-0005-0000-0000-0000D6030000}"/>
    <cellStyle name="Accent5 20" xfId="1138" xr:uid="{00000000-0005-0000-0000-0000D7030000}"/>
    <cellStyle name="Accent5 21" xfId="1139" xr:uid="{00000000-0005-0000-0000-0000D8030000}"/>
    <cellStyle name="Accent5 22" xfId="1140" xr:uid="{00000000-0005-0000-0000-0000D9030000}"/>
    <cellStyle name="Accent5 3" xfId="1141" xr:uid="{00000000-0005-0000-0000-0000DA030000}"/>
    <cellStyle name="Accent5 3 2" xfId="1142" xr:uid="{00000000-0005-0000-0000-0000DB030000}"/>
    <cellStyle name="Accent5 3 3" xfId="1143" xr:uid="{00000000-0005-0000-0000-0000DC030000}"/>
    <cellStyle name="Accent5 4 2" xfId="1144" xr:uid="{00000000-0005-0000-0000-0000DD030000}"/>
    <cellStyle name="Accent5 4 3" xfId="1145" xr:uid="{00000000-0005-0000-0000-0000DE030000}"/>
    <cellStyle name="Accent5 5 2" xfId="1146" xr:uid="{00000000-0005-0000-0000-0000DF030000}"/>
    <cellStyle name="Accent5 5 3" xfId="1147" xr:uid="{00000000-0005-0000-0000-0000E0030000}"/>
    <cellStyle name="Accent5 6 2" xfId="1148" xr:uid="{00000000-0005-0000-0000-0000E1030000}"/>
    <cellStyle name="Accent5 6 3" xfId="1149" xr:uid="{00000000-0005-0000-0000-0000E2030000}"/>
    <cellStyle name="Accent5 7 2" xfId="1150" xr:uid="{00000000-0005-0000-0000-0000E3030000}"/>
    <cellStyle name="Accent5 7 3" xfId="1151" xr:uid="{00000000-0005-0000-0000-0000E4030000}"/>
    <cellStyle name="Accent5 8 2" xfId="1152" xr:uid="{00000000-0005-0000-0000-0000E5030000}"/>
    <cellStyle name="Accent5 8 3" xfId="1153" xr:uid="{00000000-0005-0000-0000-0000E6030000}"/>
    <cellStyle name="Accent5 9 2" xfId="1154" xr:uid="{00000000-0005-0000-0000-0000E7030000}"/>
    <cellStyle name="Accent5 9 3" xfId="1155" xr:uid="{00000000-0005-0000-0000-0000E8030000}"/>
    <cellStyle name="Accent6" xfId="39" builtinId="49" customBuiltin="1"/>
    <cellStyle name="Accent6 10 2" xfId="1156" xr:uid="{00000000-0005-0000-0000-0000EA030000}"/>
    <cellStyle name="Accent6 10 3" xfId="1157" xr:uid="{00000000-0005-0000-0000-0000EB030000}"/>
    <cellStyle name="Accent6 11 2" xfId="1158" xr:uid="{00000000-0005-0000-0000-0000EC030000}"/>
    <cellStyle name="Accent6 11 3" xfId="1159" xr:uid="{00000000-0005-0000-0000-0000ED030000}"/>
    <cellStyle name="Accent6 12 2" xfId="1160" xr:uid="{00000000-0005-0000-0000-0000EE030000}"/>
    <cellStyle name="Accent6 12 3" xfId="1161" xr:uid="{00000000-0005-0000-0000-0000EF030000}"/>
    <cellStyle name="Accent6 13 2" xfId="1162" xr:uid="{00000000-0005-0000-0000-0000F0030000}"/>
    <cellStyle name="Accent6 13 3" xfId="1163" xr:uid="{00000000-0005-0000-0000-0000F1030000}"/>
    <cellStyle name="Accent6 14 2" xfId="1164" xr:uid="{00000000-0005-0000-0000-0000F2030000}"/>
    <cellStyle name="Accent6 14 3" xfId="1165" xr:uid="{00000000-0005-0000-0000-0000F3030000}"/>
    <cellStyle name="Accent6 15" xfId="1166" xr:uid="{00000000-0005-0000-0000-0000F4030000}"/>
    <cellStyle name="Accent6 15 2" xfId="1167" xr:uid="{00000000-0005-0000-0000-0000F5030000}"/>
    <cellStyle name="Accent6 15 3" xfId="1168" xr:uid="{00000000-0005-0000-0000-0000F6030000}"/>
    <cellStyle name="Accent6 15 4" xfId="1169" xr:uid="{00000000-0005-0000-0000-0000F7030000}"/>
    <cellStyle name="Accent6 15 5" xfId="1170" xr:uid="{00000000-0005-0000-0000-0000F8030000}"/>
    <cellStyle name="Accent6 15 6" xfId="1171" xr:uid="{00000000-0005-0000-0000-0000F9030000}"/>
    <cellStyle name="Accent6 15 7" xfId="1172" xr:uid="{00000000-0005-0000-0000-0000FA030000}"/>
    <cellStyle name="Accent6 16" xfId="1173" xr:uid="{00000000-0005-0000-0000-0000FB030000}"/>
    <cellStyle name="Accent6 17" xfId="1174" xr:uid="{00000000-0005-0000-0000-0000FC030000}"/>
    <cellStyle name="Accent6 18" xfId="1175" xr:uid="{00000000-0005-0000-0000-0000FD030000}"/>
    <cellStyle name="Accent6 19" xfId="1176" xr:uid="{00000000-0005-0000-0000-0000FE030000}"/>
    <cellStyle name="Accent6 2" xfId="1177" xr:uid="{00000000-0005-0000-0000-0000FF030000}"/>
    <cellStyle name="Accent6 2 2" xfId="1178" xr:uid="{00000000-0005-0000-0000-000000040000}"/>
    <cellStyle name="Accent6 2 3" xfId="1179" xr:uid="{00000000-0005-0000-0000-000001040000}"/>
    <cellStyle name="Accent6 20" xfId="1180" xr:uid="{00000000-0005-0000-0000-000002040000}"/>
    <cellStyle name="Accent6 21" xfId="1181" xr:uid="{00000000-0005-0000-0000-000003040000}"/>
    <cellStyle name="Accent6 22" xfId="1182" xr:uid="{00000000-0005-0000-0000-000004040000}"/>
    <cellStyle name="Accent6 3" xfId="1183" xr:uid="{00000000-0005-0000-0000-000005040000}"/>
    <cellStyle name="Accent6 3 2" xfId="1184" xr:uid="{00000000-0005-0000-0000-000006040000}"/>
    <cellStyle name="Accent6 3 3" xfId="1185" xr:uid="{00000000-0005-0000-0000-000007040000}"/>
    <cellStyle name="Accent6 4 2" xfId="1186" xr:uid="{00000000-0005-0000-0000-000008040000}"/>
    <cellStyle name="Accent6 4 3" xfId="1187" xr:uid="{00000000-0005-0000-0000-000009040000}"/>
    <cellStyle name="Accent6 5 2" xfId="1188" xr:uid="{00000000-0005-0000-0000-00000A040000}"/>
    <cellStyle name="Accent6 5 3" xfId="1189" xr:uid="{00000000-0005-0000-0000-00000B040000}"/>
    <cellStyle name="Accent6 6 2" xfId="1190" xr:uid="{00000000-0005-0000-0000-00000C040000}"/>
    <cellStyle name="Accent6 6 3" xfId="1191" xr:uid="{00000000-0005-0000-0000-00000D040000}"/>
    <cellStyle name="Accent6 7 2" xfId="1192" xr:uid="{00000000-0005-0000-0000-00000E040000}"/>
    <cellStyle name="Accent6 7 3" xfId="1193" xr:uid="{00000000-0005-0000-0000-00000F040000}"/>
    <cellStyle name="Accent6 8 2" xfId="1194" xr:uid="{00000000-0005-0000-0000-000010040000}"/>
    <cellStyle name="Accent6 8 3" xfId="1195" xr:uid="{00000000-0005-0000-0000-000011040000}"/>
    <cellStyle name="Accent6 9 2" xfId="1196" xr:uid="{00000000-0005-0000-0000-000012040000}"/>
    <cellStyle name="Accent6 9 3" xfId="1197" xr:uid="{00000000-0005-0000-0000-000013040000}"/>
    <cellStyle name="Bad" xfId="8" builtinId="27" customBuiltin="1"/>
    <cellStyle name="Bad 10 2" xfId="1198" xr:uid="{00000000-0005-0000-0000-000015040000}"/>
    <cellStyle name="Bad 10 3" xfId="1199" xr:uid="{00000000-0005-0000-0000-000016040000}"/>
    <cellStyle name="Bad 11 2" xfId="1200" xr:uid="{00000000-0005-0000-0000-000017040000}"/>
    <cellStyle name="Bad 11 3" xfId="1201" xr:uid="{00000000-0005-0000-0000-000018040000}"/>
    <cellStyle name="Bad 12 2" xfId="1202" xr:uid="{00000000-0005-0000-0000-000019040000}"/>
    <cellStyle name="Bad 12 3" xfId="1203" xr:uid="{00000000-0005-0000-0000-00001A040000}"/>
    <cellStyle name="Bad 13 2" xfId="1204" xr:uid="{00000000-0005-0000-0000-00001B040000}"/>
    <cellStyle name="Bad 13 3" xfId="1205" xr:uid="{00000000-0005-0000-0000-00001C040000}"/>
    <cellStyle name="Bad 14 2" xfId="1206" xr:uid="{00000000-0005-0000-0000-00001D040000}"/>
    <cellStyle name="Bad 14 3" xfId="1207" xr:uid="{00000000-0005-0000-0000-00001E040000}"/>
    <cellStyle name="Bad 15" xfId="1208" xr:uid="{00000000-0005-0000-0000-00001F040000}"/>
    <cellStyle name="Bad 15 2" xfId="1209" xr:uid="{00000000-0005-0000-0000-000020040000}"/>
    <cellStyle name="Bad 15 3" xfId="1210" xr:uid="{00000000-0005-0000-0000-000021040000}"/>
    <cellStyle name="Bad 15 4" xfId="1211" xr:uid="{00000000-0005-0000-0000-000022040000}"/>
    <cellStyle name="Bad 15 5" xfId="1212" xr:uid="{00000000-0005-0000-0000-000023040000}"/>
    <cellStyle name="Bad 15 6" xfId="1213" xr:uid="{00000000-0005-0000-0000-000024040000}"/>
    <cellStyle name="Bad 15 7" xfId="1214" xr:uid="{00000000-0005-0000-0000-000025040000}"/>
    <cellStyle name="Bad 16" xfId="1215" xr:uid="{00000000-0005-0000-0000-000026040000}"/>
    <cellStyle name="Bad 17" xfId="1216" xr:uid="{00000000-0005-0000-0000-000027040000}"/>
    <cellStyle name="Bad 18" xfId="1217" xr:uid="{00000000-0005-0000-0000-000028040000}"/>
    <cellStyle name="Bad 19" xfId="1218" xr:uid="{00000000-0005-0000-0000-000029040000}"/>
    <cellStyle name="Bad 2" xfId="1219" xr:uid="{00000000-0005-0000-0000-00002A040000}"/>
    <cellStyle name="Bad 2 2" xfId="1220" xr:uid="{00000000-0005-0000-0000-00002B040000}"/>
    <cellStyle name="Bad 2 3" xfId="1221" xr:uid="{00000000-0005-0000-0000-00002C040000}"/>
    <cellStyle name="Bad 20" xfId="1222" xr:uid="{00000000-0005-0000-0000-00002D040000}"/>
    <cellStyle name="Bad 21" xfId="1223" xr:uid="{00000000-0005-0000-0000-00002E040000}"/>
    <cellStyle name="Bad 22" xfId="1224" xr:uid="{00000000-0005-0000-0000-00002F040000}"/>
    <cellStyle name="Bad 3" xfId="1225" xr:uid="{00000000-0005-0000-0000-000030040000}"/>
    <cellStyle name="Bad 3 2" xfId="1226" xr:uid="{00000000-0005-0000-0000-000031040000}"/>
    <cellStyle name="Bad 3 3" xfId="1227" xr:uid="{00000000-0005-0000-0000-000032040000}"/>
    <cellStyle name="Bad 4 2" xfId="1228" xr:uid="{00000000-0005-0000-0000-000033040000}"/>
    <cellStyle name="Bad 4 3" xfId="1229" xr:uid="{00000000-0005-0000-0000-000034040000}"/>
    <cellStyle name="Bad 5 2" xfId="1230" xr:uid="{00000000-0005-0000-0000-000035040000}"/>
    <cellStyle name="Bad 5 3" xfId="1231" xr:uid="{00000000-0005-0000-0000-000036040000}"/>
    <cellStyle name="Bad 6 2" xfId="1232" xr:uid="{00000000-0005-0000-0000-000037040000}"/>
    <cellStyle name="Bad 6 3" xfId="1233" xr:uid="{00000000-0005-0000-0000-000038040000}"/>
    <cellStyle name="Bad 7 2" xfId="1234" xr:uid="{00000000-0005-0000-0000-000039040000}"/>
    <cellStyle name="Bad 7 3" xfId="1235" xr:uid="{00000000-0005-0000-0000-00003A040000}"/>
    <cellStyle name="Bad 8 2" xfId="1236" xr:uid="{00000000-0005-0000-0000-00003B040000}"/>
    <cellStyle name="Bad 8 3" xfId="1237" xr:uid="{00000000-0005-0000-0000-00003C040000}"/>
    <cellStyle name="Bad 9 2" xfId="1238" xr:uid="{00000000-0005-0000-0000-00003D040000}"/>
    <cellStyle name="Bad 9 3" xfId="1239" xr:uid="{00000000-0005-0000-0000-00003E040000}"/>
    <cellStyle name="Calculation" xfId="12" builtinId="22" customBuiltin="1"/>
    <cellStyle name="Calculation 10 2" xfId="1240" xr:uid="{00000000-0005-0000-0000-000040040000}"/>
    <cellStyle name="Calculation 10 3" xfId="1241" xr:uid="{00000000-0005-0000-0000-000041040000}"/>
    <cellStyle name="Calculation 11 2" xfId="1242" xr:uid="{00000000-0005-0000-0000-000042040000}"/>
    <cellStyle name="Calculation 11 3" xfId="1243" xr:uid="{00000000-0005-0000-0000-000043040000}"/>
    <cellStyle name="Calculation 12 2" xfId="1244" xr:uid="{00000000-0005-0000-0000-000044040000}"/>
    <cellStyle name="Calculation 12 3" xfId="1245" xr:uid="{00000000-0005-0000-0000-000045040000}"/>
    <cellStyle name="Calculation 13 2" xfId="1246" xr:uid="{00000000-0005-0000-0000-000046040000}"/>
    <cellStyle name="Calculation 13 3" xfId="1247" xr:uid="{00000000-0005-0000-0000-000047040000}"/>
    <cellStyle name="Calculation 14 2" xfId="1248" xr:uid="{00000000-0005-0000-0000-000048040000}"/>
    <cellStyle name="Calculation 14 3" xfId="1249" xr:uid="{00000000-0005-0000-0000-000049040000}"/>
    <cellStyle name="Calculation 15" xfId="1250" xr:uid="{00000000-0005-0000-0000-00004A040000}"/>
    <cellStyle name="Calculation 15 2" xfId="1251" xr:uid="{00000000-0005-0000-0000-00004B040000}"/>
    <cellStyle name="Calculation 15 3" xfId="1252" xr:uid="{00000000-0005-0000-0000-00004C040000}"/>
    <cellStyle name="Calculation 15 4" xfId="1253" xr:uid="{00000000-0005-0000-0000-00004D040000}"/>
    <cellStyle name="Calculation 15 5" xfId="1254" xr:uid="{00000000-0005-0000-0000-00004E040000}"/>
    <cellStyle name="Calculation 15 6" xfId="1255" xr:uid="{00000000-0005-0000-0000-00004F040000}"/>
    <cellStyle name="Calculation 15 7" xfId="1256" xr:uid="{00000000-0005-0000-0000-000050040000}"/>
    <cellStyle name="Calculation 16" xfId="1257" xr:uid="{00000000-0005-0000-0000-000051040000}"/>
    <cellStyle name="Calculation 17" xfId="1258" xr:uid="{00000000-0005-0000-0000-000052040000}"/>
    <cellStyle name="Calculation 18" xfId="1259" xr:uid="{00000000-0005-0000-0000-000053040000}"/>
    <cellStyle name="Calculation 19" xfId="1260" xr:uid="{00000000-0005-0000-0000-000054040000}"/>
    <cellStyle name="Calculation 2" xfId="1261" xr:uid="{00000000-0005-0000-0000-000055040000}"/>
    <cellStyle name="Calculation 2 2" xfId="1262" xr:uid="{00000000-0005-0000-0000-000056040000}"/>
    <cellStyle name="Calculation 2 3" xfId="1263" xr:uid="{00000000-0005-0000-0000-000057040000}"/>
    <cellStyle name="Calculation 20" xfId="1264" xr:uid="{00000000-0005-0000-0000-000058040000}"/>
    <cellStyle name="Calculation 21" xfId="1265" xr:uid="{00000000-0005-0000-0000-000059040000}"/>
    <cellStyle name="Calculation 22" xfId="1266" xr:uid="{00000000-0005-0000-0000-00005A040000}"/>
    <cellStyle name="Calculation 3" xfId="1267" xr:uid="{00000000-0005-0000-0000-00005B040000}"/>
    <cellStyle name="Calculation 3 2" xfId="1268" xr:uid="{00000000-0005-0000-0000-00005C040000}"/>
    <cellStyle name="Calculation 3 3" xfId="1269" xr:uid="{00000000-0005-0000-0000-00005D040000}"/>
    <cellStyle name="Calculation 4 2" xfId="1270" xr:uid="{00000000-0005-0000-0000-00005E040000}"/>
    <cellStyle name="Calculation 4 3" xfId="1271" xr:uid="{00000000-0005-0000-0000-00005F040000}"/>
    <cellStyle name="Calculation 5 2" xfId="1272" xr:uid="{00000000-0005-0000-0000-000060040000}"/>
    <cellStyle name="Calculation 5 3" xfId="1273" xr:uid="{00000000-0005-0000-0000-000061040000}"/>
    <cellStyle name="Calculation 6 2" xfId="1274" xr:uid="{00000000-0005-0000-0000-000062040000}"/>
    <cellStyle name="Calculation 6 3" xfId="1275" xr:uid="{00000000-0005-0000-0000-000063040000}"/>
    <cellStyle name="Calculation 7 2" xfId="1276" xr:uid="{00000000-0005-0000-0000-000064040000}"/>
    <cellStyle name="Calculation 7 3" xfId="1277" xr:uid="{00000000-0005-0000-0000-000065040000}"/>
    <cellStyle name="Calculation 8 2" xfId="1278" xr:uid="{00000000-0005-0000-0000-000066040000}"/>
    <cellStyle name="Calculation 8 3" xfId="1279" xr:uid="{00000000-0005-0000-0000-000067040000}"/>
    <cellStyle name="Calculation 9 2" xfId="1280" xr:uid="{00000000-0005-0000-0000-000068040000}"/>
    <cellStyle name="Calculation 9 3" xfId="1281" xr:uid="{00000000-0005-0000-0000-000069040000}"/>
    <cellStyle name="Check Cell" xfId="14" builtinId="23" customBuiltin="1"/>
    <cellStyle name="Check Cell 10 2" xfId="1282" xr:uid="{00000000-0005-0000-0000-00006B040000}"/>
    <cellStyle name="Check Cell 10 3" xfId="1283" xr:uid="{00000000-0005-0000-0000-00006C040000}"/>
    <cellStyle name="Check Cell 11 2" xfId="1284" xr:uid="{00000000-0005-0000-0000-00006D040000}"/>
    <cellStyle name="Check Cell 11 3" xfId="1285" xr:uid="{00000000-0005-0000-0000-00006E040000}"/>
    <cellStyle name="Check Cell 12 2" xfId="1286" xr:uid="{00000000-0005-0000-0000-00006F040000}"/>
    <cellStyle name="Check Cell 12 3" xfId="1287" xr:uid="{00000000-0005-0000-0000-000070040000}"/>
    <cellStyle name="Check Cell 13 2" xfId="1288" xr:uid="{00000000-0005-0000-0000-000071040000}"/>
    <cellStyle name="Check Cell 13 3" xfId="1289" xr:uid="{00000000-0005-0000-0000-000072040000}"/>
    <cellStyle name="Check Cell 14 2" xfId="1290" xr:uid="{00000000-0005-0000-0000-000073040000}"/>
    <cellStyle name="Check Cell 14 3" xfId="1291" xr:uid="{00000000-0005-0000-0000-000074040000}"/>
    <cellStyle name="Check Cell 15" xfId="1292" xr:uid="{00000000-0005-0000-0000-000075040000}"/>
    <cellStyle name="Check Cell 15 2" xfId="1293" xr:uid="{00000000-0005-0000-0000-000076040000}"/>
    <cellStyle name="Check Cell 15 3" xfId="1294" xr:uid="{00000000-0005-0000-0000-000077040000}"/>
    <cellStyle name="Check Cell 15 4" xfId="1295" xr:uid="{00000000-0005-0000-0000-000078040000}"/>
    <cellStyle name="Check Cell 15 5" xfId="1296" xr:uid="{00000000-0005-0000-0000-000079040000}"/>
    <cellStyle name="Check Cell 15 6" xfId="1297" xr:uid="{00000000-0005-0000-0000-00007A040000}"/>
    <cellStyle name="Check Cell 15 7" xfId="1298" xr:uid="{00000000-0005-0000-0000-00007B040000}"/>
    <cellStyle name="Check Cell 16" xfId="1299" xr:uid="{00000000-0005-0000-0000-00007C040000}"/>
    <cellStyle name="Check Cell 17" xfId="1300" xr:uid="{00000000-0005-0000-0000-00007D040000}"/>
    <cellStyle name="Check Cell 18" xfId="1301" xr:uid="{00000000-0005-0000-0000-00007E040000}"/>
    <cellStyle name="Check Cell 19" xfId="1302" xr:uid="{00000000-0005-0000-0000-00007F040000}"/>
    <cellStyle name="Check Cell 2" xfId="1303" xr:uid="{00000000-0005-0000-0000-000080040000}"/>
    <cellStyle name="Check Cell 2 2" xfId="1304" xr:uid="{00000000-0005-0000-0000-000081040000}"/>
    <cellStyle name="Check Cell 2 3" xfId="1305" xr:uid="{00000000-0005-0000-0000-000082040000}"/>
    <cellStyle name="Check Cell 20" xfId="1306" xr:uid="{00000000-0005-0000-0000-000083040000}"/>
    <cellStyle name="Check Cell 21" xfId="1307" xr:uid="{00000000-0005-0000-0000-000084040000}"/>
    <cellStyle name="Check Cell 22" xfId="1308" xr:uid="{00000000-0005-0000-0000-000085040000}"/>
    <cellStyle name="Check Cell 3" xfId="1309" xr:uid="{00000000-0005-0000-0000-000086040000}"/>
    <cellStyle name="Check Cell 3 2" xfId="1310" xr:uid="{00000000-0005-0000-0000-000087040000}"/>
    <cellStyle name="Check Cell 3 3" xfId="1311" xr:uid="{00000000-0005-0000-0000-000088040000}"/>
    <cellStyle name="Check Cell 4 2" xfId="1312" xr:uid="{00000000-0005-0000-0000-000089040000}"/>
    <cellStyle name="Check Cell 4 3" xfId="1313" xr:uid="{00000000-0005-0000-0000-00008A040000}"/>
    <cellStyle name="Check Cell 5 2" xfId="1314" xr:uid="{00000000-0005-0000-0000-00008B040000}"/>
    <cellStyle name="Check Cell 5 3" xfId="1315" xr:uid="{00000000-0005-0000-0000-00008C040000}"/>
    <cellStyle name="Check Cell 6 2" xfId="1316" xr:uid="{00000000-0005-0000-0000-00008D040000}"/>
    <cellStyle name="Check Cell 6 3" xfId="1317" xr:uid="{00000000-0005-0000-0000-00008E040000}"/>
    <cellStyle name="Check Cell 7 2" xfId="1318" xr:uid="{00000000-0005-0000-0000-00008F040000}"/>
    <cellStyle name="Check Cell 7 3" xfId="1319" xr:uid="{00000000-0005-0000-0000-000090040000}"/>
    <cellStyle name="Check Cell 8 2" xfId="1320" xr:uid="{00000000-0005-0000-0000-000091040000}"/>
    <cellStyle name="Check Cell 8 3" xfId="1321" xr:uid="{00000000-0005-0000-0000-000092040000}"/>
    <cellStyle name="Check Cell 9 2" xfId="1322" xr:uid="{00000000-0005-0000-0000-000093040000}"/>
    <cellStyle name="Check Cell 9 3" xfId="1323" xr:uid="{00000000-0005-0000-0000-000094040000}"/>
    <cellStyle name="Comma 10" xfId="1324" xr:uid="{00000000-0005-0000-0000-000095040000}"/>
    <cellStyle name="Comma 10 10" xfId="177" xr:uid="{00000000-0005-0000-0000-000096040000}"/>
    <cellStyle name="Comma 10 10 2" xfId="1325" xr:uid="{00000000-0005-0000-0000-000097040000}"/>
    <cellStyle name="Comma 10 11" xfId="1326" xr:uid="{00000000-0005-0000-0000-000098040000}"/>
    <cellStyle name="Comma 10 12" xfId="1327" xr:uid="{00000000-0005-0000-0000-000099040000}"/>
    <cellStyle name="Comma 10 13" xfId="1328" xr:uid="{00000000-0005-0000-0000-00009A040000}"/>
    <cellStyle name="Comma 10 14" xfId="1329" xr:uid="{00000000-0005-0000-0000-00009B040000}"/>
    <cellStyle name="Comma 10 15" xfId="1330" xr:uid="{00000000-0005-0000-0000-00009C040000}"/>
    <cellStyle name="Comma 10 16" xfId="1331" xr:uid="{00000000-0005-0000-0000-00009D040000}"/>
    <cellStyle name="Comma 10 17" xfId="1332" xr:uid="{00000000-0005-0000-0000-00009E040000}"/>
    <cellStyle name="Comma 10 2" xfId="1333" xr:uid="{00000000-0005-0000-0000-00009F040000}"/>
    <cellStyle name="Comma 10 2 2" xfId="1334" xr:uid="{00000000-0005-0000-0000-0000A0040000}"/>
    <cellStyle name="Comma 10 3" xfId="1335" xr:uid="{00000000-0005-0000-0000-0000A1040000}"/>
    <cellStyle name="Comma 10 3 2" xfId="1336" xr:uid="{00000000-0005-0000-0000-0000A2040000}"/>
    <cellStyle name="Comma 10 4" xfId="1337" xr:uid="{00000000-0005-0000-0000-0000A3040000}"/>
    <cellStyle name="Comma 10 4 2" xfId="1338" xr:uid="{00000000-0005-0000-0000-0000A4040000}"/>
    <cellStyle name="Comma 10 5" xfId="1339" xr:uid="{00000000-0005-0000-0000-0000A5040000}"/>
    <cellStyle name="Comma 10 5 2" xfId="1340" xr:uid="{00000000-0005-0000-0000-0000A6040000}"/>
    <cellStyle name="Comma 10 6" xfId="1341" xr:uid="{00000000-0005-0000-0000-0000A7040000}"/>
    <cellStyle name="Comma 10 7" xfId="1342" xr:uid="{00000000-0005-0000-0000-0000A8040000}"/>
    <cellStyle name="Comma 10 8" xfId="1343" xr:uid="{00000000-0005-0000-0000-0000A9040000}"/>
    <cellStyle name="Comma 10 9" xfId="1344" xr:uid="{00000000-0005-0000-0000-0000AA040000}"/>
    <cellStyle name="Comma 11" xfId="1345" xr:uid="{00000000-0005-0000-0000-0000AB040000}"/>
    <cellStyle name="Comma 11 2" xfId="1346" xr:uid="{00000000-0005-0000-0000-0000AC040000}"/>
    <cellStyle name="Comma 11 2 10" xfId="1347" xr:uid="{00000000-0005-0000-0000-0000AD040000}"/>
    <cellStyle name="Comma 11 2 2" xfId="1348" xr:uid="{00000000-0005-0000-0000-0000AE040000}"/>
    <cellStyle name="Comma 11 2 3" xfId="1349" xr:uid="{00000000-0005-0000-0000-0000AF040000}"/>
    <cellStyle name="Comma 11 2 4" xfId="1350" xr:uid="{00000000-0005-0000-0000-0000B0040000}"/>
    <cellStyle name="Comma 11 2 5" xfId="1351" xr:uid="{00000000-0005-0000-0000-0000B1040000}"/>
    <cellStyle name="Comma 11 2 6" xfId="1352" xr:uid="{00000000-0005-0000-0000-0000B2040000}"/>
    <cellStyle name="Comma 11 2 7" xfId="1353" xr:uid="{00000000-0005-0000-0000-0000B3040000}"/>
    <cellStyle name="Comma 11 2 8" xfId="1354" xr:uid="{00000000-0005-0000-0000-0000B4040000}"/>
    <cellStyle name="Comma 11 2 9" xfId="1355" xr:uid="{00000000-0005-0000-0000-0000B5040000}"/>
    <cellStyle name="Comma 11 3" xfId="1356" xr:uid="{00000000-0005-0000-0000-0000B6040000}"/>
    <cellStyle name="Comma 11 3 10" xfId="1357" xr:uid="{00000000-0005-0000-0000-0000B7040000}"/>
    <cellStyle name="Comma 11 3 2" xfId="1358" xr:uid="{00000000-0005-0000-0000-0000B8040000}"/>
    <cellStyle name="Comma 11 3 3" xfId="1359" xr:uid="{00000000-0005-0000-0000-0000B9040000}"/>
    <cellStyle name="Comma 11 3 4" xfId="1360" xr:uid="{00000000-0005-0000-0000-0000BA040000}"/>
    <cellStyle name="Comma 11 3 5" xfId="1361" xr:uid="{00000000-0005-0000-0000-0000BB040000}"/>
    <cellStyle name="Comma 11 3 6" xfId="1362" xr:uid="{00000000-0005-0000-0000-0000BC040000}"/>
    <cellStyle name="Comma 11 3 7" xfId="1363" xr:uid="{00000000-0005-0000-0000-0000BD040000}"/>
    <cellStyle name="Comma 11 3 8" xfId="1364" xr:uid="{00000000-0005-0000-0000-0000BE040000}"/>
    <cellStyle name="Comma 11 3 9" xfId="1365" xr:uid="{00000000-0005-0000-0000-0000BF040000}"/>
    <cellStyle name="Comma 11 4" xfId="1366" xr:uid="{00000000-0005-0000-0000-0000C0040000}"/>
    <cellStyle name="Comma 11 4 10" xfId="1367" xr:uid="{00000000-0005-0000-0000-0000C1040000}"/>
    <cellStyle name="Comma 11 4 2" xfId="1368" xr:uid="{00000000-0005-0000-0000-0000C2040000}"/>
    <cellStyle name="Comma 11 4 3" xfId="1369" xr:uid="{00000000-0005-0000-0000-0000C3040000}"/>
    <cellStyle name="Comma 11 4 4" xfId="1370" xr:uid="{00000000-0005-0000-0000-0000C4040000}"/>
    <cellStyle name="Comma 11 4 5" xfId="1371" xr:uid="{00000000-0005-0000-0000-0000C5040000}"/>
    <cellStyle name="Comma 11 4 6" xfId="1372" xr:uid="{00000000-0005-0000-0000-0000C6040000}"/>
    <cellStyle name="Comma 11 4 7" xfId="1373" xr:uid="{00000000-0005-0000-0000-0000C7040000}"/>
    <cellStyle name="Comma 11 4 8" xfId="1374" xr:uid="{00000000-0005-0000-0000-0000C8040000}"/>
    <cellStyle name="Comma 11 4 9" xfId="1375" xr:uid="{00000000-0005-0000-0000-0000C9040000}"/>
    <cellStyle name="Comma 11 5" xfId="1376" xr:uid="{00000000-0005-0000-0000-0000CA040000}"/>
    <cellStyle name="Comma 11 5 10" xfId="1377" xr:uid="{00000000-0005-0000-0000-0000CB040000}"/>
    <cellStyle name="Comma 11 5 2" xfId="1378" xr:uid="{00000000-0005-0000-0000-0000CC040000}"/>
    <cellStyle name="Comma 11 5 3" xfId="1379" xr:uid="{00000000-0005-0000-0000-0000CD040000}"/>
    <cellStyle name="Comma 11 5 4" xfId="1380" xr:uid="{00000000-0005-0000-0000-0000CE040000}"/>
    <cellStyle name="Comma 11 5 5" xfId="1381" xr:uid="{00000000-0005-0000-0000-0000CF040000}"/>
    <cellStyle name="Comma 11 5 6" xfId="1382" xr:uid="{00000000-0005-0000-0000-0000D0040000}"/>
    <cellStyle name="Comma 11 5 7" xfId="1383" xr:uid="{00000000-0005-0000-0000-0000D1040000}"/>
    <cellStyle name="Comma 11 5 8" xfId="1384" xr:uid="{00000000-0005-0000-0000-0000D2040000}"/>
    <cellStyle name="Comma 11 5 9" xfId="1385" xr:uid="{00000000-0005-0000-0000-0000D3040000}"/>
    <cellStyle name="Comma 11 6" xfId="1386" xr:uid="{00000000-0005-0000-0000-0000D4040000}"/>
    <cellStyle name="Comma 11 6 10" xfId="1387" xr:uid="{00000000-0005-0000-0000-0000D5040000}"/>
    <cellStyle name="Comma 11 6 2" xfId="1388" xr:uid="{00000000-0005-0000-0000-0000D6040000}"/>
    <cellStyle name="Comma 11 6 3" xfId="1389" xr:uid="{00000000-0005-0000-0000-0000D7040000}"/>
    <cellStyle name="Comma 11 6 4" xfId="1390" xr:uid="{00000000-0005-0000-0000-0000D8040000}"/>
    <cellStyle name="Comma 11 6 5" xfId="1391" xr:uid="{00000000-0005-0000-0000-0000D9040000}"/>
    <cellStyle name="Comma 11 6 6" xfId="1392" xr:uid="{00000000-0005-0000-0000-0000DA040000}"/>
    <cellStyle name="Comma 11 6 7" xfId="1393" xr:uid="{00000000-0005-0000-0000-0000DB040000}"/>
    <cellStyle name="Comma 11 6 8" xfId="1394" xr:uid="{00000000-0005-0000-0000-0000DC040000}"/>
    <cellStyle name="Comma 11 6 9" xfId="1395" xr:uid="{00000000-0005-0000-0000-0000DD040000}"/>
    <cellStyle name="Comma 11 7" xfId="1396" xr:uid="{00000000-0005-0000-0000-0000DE040000}"/>
    <cellStyle name="Comma 11 7 10" xfId="1397" xr:uid="{00000000-0005-0000-0000-0000DF040000}"/>
    <cellStyle name="Comma 11 7 2" xfId="1398" xr:uid="{00000000-0005-0000-0000-0000E0040000}"/>
    <cellStyle name="Comma 11 7 3" xfId="1399" xr:uid="{00000000-0005-0000-0000-0000E1040000}"/>
    <cellStyle name="Comma 11 7 4" xfId="1400" xr:uid="{00000000-0005-0000-0000-0000E2040000}"/>
    <cellStyle name="Comma 11 7 5" xfId="1401" xr:uid="{00000000-0005-0000-0000-0000E3040000}"/>
    <cellStyle name="Comma 11 7 6" xfId="1402" xr:uid="{00000000-0005-0000-0000-0000E4040000}"/>
    <cellStyle name="Comma 11 7 7" xfId="1403" xr:uid="{00000000-0005-0000-0000-0000E5040000}"/>
    <cellStyle name="Comma 11 7 8" xfId="1404" xr:uid="{00000000-0005-0000-0000-0000E6040000}"/>
    <cellStyle name="Comma 11 7 9" xfId="1405" xr:uid="{00000000-0005-0000-0000-0000E7040000}"/>
    <cellStyle name="Comma 11 8" xfId="1406" xr:uid="{00000000-0005-0000-0000-0000E8040000}"/>
    <cellStyle name="Comma 12" xfId="1407" xr:uid="{00000000-0005-0000-0000-0000E9040000}"/>
    <cellStyle name="Comma 12 2" xfId="1408" xr:uid="{00000000-0005-0000-0000-0000EA040000}"/>
    <cellStyle name="Comma 13" xfId="1409" xr:uid="{00000000-0005-0000-0000-0000EB040000}"/>
    <cellStyle name="Comma 13 2" xfId="1410" xr:uid="{00000000-0005-0000-0000-0000EC040000}"/>
    <cellStyle name="Comma 14" xfId="1411" xr:uid="{00000000-0005-0000-0000-0000ED040000}"/>
    <cellStyle name="Comma 14 2" xfId="1412" xr:uid="{00000000-0005-0000-0000-0000EE040000}"/>
    <cellStyle name="Comma 15" xfId="1413" xr:uid="{00000000-0005-0000-0000-0000EF040000}"/>
    <cellStyle name="Comma 15 2" xfId="1414" xr:uid="{00000000-0005-0000-0000-0000F0040000}"/>
    <cellStyle name="Comma 16" xfId="1415" xr:uid="{00000000-0005-0000-0000-0000F1040000}"/>
    <cellStyle name="Comma 16 2" xfId="1416" xr:uid="{00000000-0005-0000-0000-0000F2040000}"/>
    <cellStyle name="Comma 17" xfId="1417" xr:uid="{00000000-0005-0000-0000-0000F3040000}"/>
    <cellStyle name="Comma 17 2" xfId="1418" xr:uid="{00000000-0005-0000-0000-0000F4040000}"/>
    <cellStyle name="Comma 18" xfId="1419" xr:uid="{00000000-0005-0000-0000-0000F5040000}"/>
    <cellStyle name="Comma 18 2" xfId="1420" xr:uid="{00000000-0005-0000-0000-0000F6040000}"/>
    <cellStyle name="Comma 19" xfId="1421" xr:uid="{00000000-0005-0000-0000-0000F7040000}"/>
    <cellStyle name="Comma 19 2" xfId="1422" xr:uid="{00000000-0005-0000-0000-0000F8040000}"/>
    <cellStyle name="Comma 2" xfId="46" xr:uid="{00000000-0005-0000-0000-0000F9040000}"/>
    <cellStyle name="Comma 2 10" xfId="1423" xr:uid="{00000000-0005-0000-0000-0000FA040000}"/>
    <cellStyle name="Comma 2 11" xfId="1424" xr:uid="{00000000-0005-0000-0000-0000FB040000}"/>
    <cellStyle name="Comma 2 12" xfId="1425" xr:uid="{00000000-0005-0000-0000-0000FC040000}"/>
    <cellStyle name="Comma 2 13" xfId="1426" xr:uid="{00000000-0005-0000-0000-0000FD040000}"/>
    <cellStyle name="Comma 2 14" xfId="1427" xr:uid="{00000000-0005-0000-0000-0000FE040000}"/>
    <cellStyle name="Comma 2 15" xfId="1428" xr:uid="{00000000-0005-0000-0000-0000FF040000}"/>
    <cellStyle name="Comma 2 16" xfId="1429" xr:uid="{00000000-0005-0000-0000-000000050000}"/>
    <cellStyle name="Comma 2 17" xfId="1430" xr:uid="{00000000-0005-0000-0000-000001050000}"/>
    <cellStyle name="Comma 2 18" xfId="1431" xr:uid="{00000000-0005-0000-0000-000002050000}"/>
    <cellStyle name="Comma 2 19" xfId="1432" xr:uid="{00000000-0005-0000-0000-000003050000}"/>
    <cellStyle name="Comma 2 2" xfId="1433" xr:uid="{00000000-0005-0000-0000-000004050000}"/>
    <cellStyle name="Comma 2 2 10" xfId="1434" xr:uid="{00000000-0005-0000-0000-000005050000}"/>
    <cellStyle name="Comma 2 2 11" xfId="1435" xr:uid="{00000000-0005-0000-0000-000006050000}"/>
    <cellStyle name="Comma 2 2 12" xfId="1436" xr:uid="{00000000-0005-0000-0000-000007050000}"/>
    <cellStyle name="Comma 2 2 13" xfId="1437" xr:uid="{00000000-0005-0000-0000-000008050000}"/>
    <cellStyle name="Comma 2 2 14" xfId="1438" xr:uid="{00000000-0005-0000-0000-000009050000}"/>
    <cellStyle name="Comma 2 2 15" xfId="1439" xr:uid="{00000000-0005-0000-0000-00000A050000}"/>
    <cellStyle name="Comma 2 2 16" xfId="1440" xr:uid="{00000000-0005-0000-0000-00000B050000}"/>
    <cellStyle name="Comma 2 2 17" xfId="1441" xr:uid="{00000000-0005-0000-0000-00000C050000}"/>
    <cellStyle name="Comma 2 2 18" xfId="1442" xr:uid="{00000000-0005-0000-0000-00000D050000}"/>
    <cellStyle name="Comma 2 2 19" xfId="1443" xr:uid="{00000000-0005-0000-0000-00000E050000}"/>
    <cellStyle name="Comma 2 2 2" xfId="1444" xr:uid="{00000000-0005-0000-0000-00000F050000}"/>
    <cellStyle name="Comma 2 2 2 2" xfId="1445" xr:uid="{00000000-0005-0000-0000-000010050000}"/>
    <cellStyle name="Comma 2 2 2 3" xfId="1446" xr:uid="{00000000-0005-0000-0000-000011050000}"/>
    <cellStyle name="Comma 2 2 2 4" xfId="1447" xr:uid="{00000000-0005-0000-0000-000012050000}"/>
    <cellStyle name="Comma 2 2 20" xfId="1448" xr:uid="{00000000-0005-0000-0000-000013050000}"/>
    <cellStyle name="Comma 2 2 21" xfId="1449" xr:uid="{00000000-0005-0000-0000-000014050000}"/>
    <cellStyle name="Comma 2 2 22" xfId="1450" xr:uid="{00000000-0005-0000-0000-000015050000}"/>
    <cellStyle name="Comma 2 2 23" xfId="1451" xr:uid="{00000000-0005-0000-0000-000016050000}"/>
    <cellStyle name="Comma 2 2 24" xfId="1452" xr:uid="{00000000-0005-0000-0000-000017050000}"/>
    <cellStyle name="Comma 2 2 25" xfId="1453" xr:uid="{00000000-0005-0000-0000-000018050000}"/>
    <cellStyle name="Comma 2 2 26" xfId="1454" xr:uid="{00000000-0005-0000-0000-000019050000}"/>
    <cellStyle name="Comma 2 2 27" xfId="1455" xr:uid="{00000000-0005-0000-0000-00001A050000}"/>
    <cellStyle name="Comma 2 2 28" xfId="1456" xr:uid="{00000000-0005-0000-0000-00001B050000}"/>
    <cellStyle name="Comma 2 2 29" xfId="1457" xr:uid="{00000000-0005-0000-0000-00001C050000}"/>
    <cellStyle name="Comma 2 2 3" xfId="1458" xr:uid="{00000000-0005-0000-0000-00001D050000}"/>
    <cellStyle name="Comma 2 2 30" xfId="1459" xr:uid="{00000000-0005-0000-0000-00001E050000}"/>
    <cellStyle name="Comma 2 2 31" xfId="1460" xr:uid="{00000000-0005-0000-0000-00001F050000}"/>
    <cellStyle name="Comma 2 2 4" xfId="1461" xr:uid="{00000000-0005-0000-0000-000020050000}"/>
    <cellStyle name="Comma 2 2 5" xfId="1462" xr:uid="{00000000-0005-0000-0000-000021050000}"/>
    <cellStyle name="Comma 2 2 6" xfId="1463" xr:uid="{00000000-0005-0000-0000-000022050000}"/>
    <cellStyle name="Comma 2 2 7" xfId="1464" xr:uid="{00000000-0005-0000-0000-000023050000}"/>
    <cellStyle name="Comma 2 2 8" xfId="1465" xr:uid="{00000000-0005-0000-0000-000024050000}"/>
    <cellStyle name="Comma 2 2 9" xfId="1466" xr:uid="{00000000-0005-0000-0000-000025050000}"/>
    <cellStyle name="Comma 2 20" xfId="1467" xr:uid="{00000000-0005-0000-0000-000026050000}"/>
    <cellStyle name="Comma 2 21" xfId="1468" xr:uid="{00000000-0005-0000-0000-000027050000}"/>
    <cellStyle name="Comma 2 22" xfId="1469" xr:uid="{00000000-0005-0000-0000-000028050000}"/>
    <cellStyle name="Comma 2 23" xfId="1470" xr:uid="{00000000-0005-0000-0000-000029050000}"/>
    <cellStyle name="Comma 2 24" xfId="1471" xr:uid="{00000000-0005-0000-0000-00002A050000}"/>
    <cellStyle name="Comma 2 25" xfId="1472" xr:uid="{00000000-0005-0000-0000-00002B050000}"/>
    <cellStyle name="Comma 2 26" xfId="1473" xr:uid="{00000000-0005-0000-0000-00002C050000}"/>
    <cellStyle name="Comma 2 27" xfId="1474" xr:uid="{00000000-0005-0000-0000-00002D050000}"/>
    <cellStyle name="Comma 2 28" xfId="1475" xr:uid="{00000000-0005-0000-0000-00002E050000}"/>
    <cellStyle name="Comma 2 29" xfId="1476" xr:uid="{00000000-0005-0000-0000-00002F050000}"/>
    <cellStyle name="Comma 2 3" xfId="1477" xr:uid="{00000000-0005-0000-0000-000030050000}"/>
    <cellStyle name="Comma 2 3 10" xfId="1478" xr:uid="{00000000-0005-0000-0000-000031050000}"/>
    <cellStyle name="Comma 2 3 11" xfId="1479" xr:uid="{00000000-0005-0000-0000-000032050000}"/>
    <cellStyle name="Comma 2 3 12" xfId="1480" xr:uid="{00000000-0005-0000-0000-000033050000}"/>
    <cellStyle name="Comma 2 3 2" xfId="1481" xr:uid="{00000000-0005-0000-0000-000034050000}"/>
    <cellStyle name="Comma 2 3 2 2" xfId="1482" xr:uid="{00000000-0005-0000-0000-000035050000}"/>
    <cellStyle name="Comma 2 3 2 3" xfId="1483" xr:uid="{00000000-0005-0000-0000-000036050000}"/>
    <cellStyle name="Comma 2 3 2 4" xfId="1484" xr:uid="{00000000-0005-0000-0000-000037050000}"/>
    <cellStyle name="Comma 2 3 3" xfId="1485" xr:uid="{00000000-0005-0000-0000-000038050000}"/>
    <cellStyle name="Comma 2 3 3 2" xfId="1486" xr:uid="{00000000-0005-0000-0000-000039050000}"/>
    <cellStyle name="Comma 2 3 4" xfId="1487" xr:uid="{00000000-0005-0000-0000-00003A050000}"/>
    <cellStyle name="Comma 2 3 5" xfId="1488" xr:uid="{00000000-0005-0000-0000-00003B050000}"/>
    <cellStyle name="Comma 2 3 6" xfId="1489" xr:uid="{00000000-0005-0000-0000-00003C050000}"/>
    <cellStyle name="Comma 2 3 7" xfId="1490" xr:uid="{00000000-0005-0000-0000-00003D050000}"/>
    <cellStyle name="Comma 2 3 8" xfId="1491" xr:uid="{00000000-0005-0000-0000-00003E050000}"/>
    <cellStyle name="Comma 2 3 9" xfId="1492" xr:uid="{00000000-0005-0000-0000-00003F050000}"/>
    <cellStyle name="Comma 2 30" xfId="1493" xr:uid="{00000000-0005-0000-0000-000040050000}"/>
    <cellStyle name="Comma 2 31" xfId="1494" xr:uid="{00000000-0005-0000-0000-000041050000}"/>
    <cellStyle name="Comma 2 32" xfId="1495" xr:uid="{00000000-0005-0000-0000-000042050000}"/>
    <cellStyle name="Comma 2 33" xfId="1496" xr:uid="{00000000-0005-0000-0000-000043050000}"/>
    <cellStyle name="Comma 2 34" xfId="1497" xr:uid="{00000000-0005-0000-0000-000044050000}"/>
    <cellStyle name="Comma 2 35" xfId="1498" xr:uid="{00000000-0005-0000-0000-000045050000}"/>
    <cellStyle name="Comma 2 36" xfId="1499" xr:uid="{00000000-0005-0000-0000-000046050000}"/>
    <cellStyle name="Comma 2 37" xfId="1500" xr:uid="{00000000-0005-0000-0000-000047050000}"/>
    <cellStyle name="Comma 2 38" xfId="1501" xr:uid="{00000000-0005-0000-0000-000048050000}"/>
    <cellStyle name="Comma 2 39" xfId="1502" xr:uid="{00000000-0005-0000-0000-000049050000}"/>
    <cellStyle name="Comma 2 4" xfId="1503" xr:uid="{00000000-0005-0000-0000-00004A050000}"/>
    <cellStyle name="Comma 2 40" xfId="1504" xr:uid="{00000000-0005-0000-0000-00004B050000}"/>
    <cellStyle name="Comma 2 41" xfId="1505" xr:uid="{00000000-0005-0000-0000-00004C050000}"/>
    <cellStyle name="Comma 2 42" xfId="1506" xr:uid="{00000000-0005-0000-0000-00004D050000}"/>
    <cellStyle name="Comma 2 43" xfId="1507" xr:uid="{00000000-0005-0000-0000-00004E050000}"/>
    <cellStyle name="Comma 2 44" xfId="1508" xr:uid="{00000000-0005-0000-0000-00004F050000}"/>
    <cellStyle name="Comma 2 45" xfId="1509" xr:uid="{00000000-0005-0000-0000-000050050000}"/>
    <cellStyle name="Comma 2 46" xfId="1510" xr:uid="{00000000-0005-0000-0000-000051050000}"/>
    <cellStyle name="Comma 2 47" xfId="1511" xr:uid="{00000000-0005-0000-0000-000052050000}"/>
    <cellStyle name="Comma 2 48" xfId="1512" xr:uid="{00000000-0005-0000-0000-000053050000}"/>
    <cellStyle name="Comma 2 49" xfId="1513" xr:uid="{00000000-0005-0000-0000-000054050000}"/>
    <cellStyle name="Comma 2 5" xfId="1514" xr:uid="{00000000-0005-0000-0000-000055050000}"/>
    <cellStyle name="Comma 2 50" xfId="1515" xr:uid="{00000000-0005-0000-0000-000056050000}"/>
    <cellStyle name="Comma 2 51" xfId="1516" xr:uid="{00000000-0005-0000-0000-000057050000}"/>
    <cellStyle name="Comma 2 52" xfId="1517" xr:uid="{00000000-0005-0000-0000-000058050000}"/>
    <cellStyle name="Comma 2 53" xfId="1518" xr:uid="{00000000-0005-0000-0000-000059050000}"/>
    <cellStyle name="Comma 2 54" xfId="1519" xr:uid="{00000000-0005-0000-0000-00005A050000}"/>
    <cellStyle name="Comma 2 55" xfId="1520" xr:uid="{00000000-0005-0000-0000-00005B050000}"/>
    <cellStyle name="Comma 2 56" xfId="1521" xr:uid="{00000000-0005-0000-0000-00005C050000}"/>
    <cellStyle name="Comma 2 6" xfId="1522" xr:uid="{00000000-0005-0000-0000-00005D050000}"/>
    <cellStyle name="Comma 2 7" xfId="1523" xr:uid="{00000000-0005-0000-0000-00005E050000}"/>
    <cellStyle name="Comma 2 8" xfId="1524" xr:uid="{00000000-0005-0000-0000-00005F050000}"/>
    <cellStyle name="Comma 2 9" xfId="1525" xr:uid="{00000000-0005-0000-0000-000060050000}"/>
    <cellStyle name="Comma 20" xfId="1526" xr:uid="{00000000-0005-0000-0000-000061050000}"/>
    <cellStyle name="Comma 20 2" xfId="1527" xr:uid="{00000000-0005-0000-0000-000062050000}"/>
    <cellStyle name="Comma 21" xfId="1528" xr:uid="{00000000-0005-0000-0000-000063050000}"/>
    <cellStyle name="Comma 21 2" xfId="1529" xr:uid="{00000000-0005-0000-0000-000064050000}"/>
    <cellStyle name="Comma 22" xfId="1530" xr:uid="{00000000-0005-0000-0000-000065050000}"/>
    <cellStyle name="Comma 22 2" xfId="1531" xr:uid="{00000000-0005-0000-0000-000066050000}"/>
    <cellStyle name="Comma 23" xfId="1532" xr:uid="{00000000-0005-0000-0000-000067050000}"/>
    <cellStyle name="Comma 24" xfId="1533" xr:uid="{00000000-0005-0000-0000-000068050000}"/>
    <cellStyle name="Comma 25" xfId="1534" xr:uid="{00000000-0005-0000-0000-000069050000}"/>
    <cellStyle name="Comma 26" xfId="1535" xr:uid="{00000000-0005-0000-0000-00006A050000}"/>
    <cellStyle name="Comma 27" xfId="1536" xr:uid="{00000000-0005-0000-0000-00006B050000}"/>
    <cellStyle name="Comma 28" xfId="1537" xr:uid="{00000000-0005-0000-0000-00006C050000}"/>
    <cellStyle name="Comma 29" xfId="1538" xr:uid="{00000000-0005-0000-0000-00006D050000}"/>
    <cellStyle name="Comma 3" xfId="44" xr:uid="{00000000-0005-0000-0000-00006E050000}"/>
    <cellStyle name="Comma 3 10" xfId="1539" xr:uid="{00000000-0005-0000-0000-00006F050000}"/>
    <cellStyle name="Comma 3 11" xfId="1540" xr:uid="{00000000-0005-0000-0000-000070050000}"/>
    <cellStyle name="Comma 3 12" xfId="1541" xr:uid="{00000000-0005-0000-0000-000071050000}"/>
    <cellStyle name="Comma 3 13" xfId="1542" xr:uid="{00000000-0005-0000-0000-000072050000}"/>
    <cellStyle name="Comma 3 14" xfId="1543" xr:uid="{00000000-0005-0000-0000-000073050000}"/>
    <cellStyle name="Comma 3 15" xfId="1544" xr:uid="{00000000-0005-0000-0000-000074050000}"/>
    <cellStyle name="Comma 3 16" xfId="1545" xr:uid="{00000000-0005-0000-0000-000075050000}"/>
    <cellStyle name="Comma 3 17" xfId="1546" xr:uid="{00000000-0005-0000-0000-000076050000}"/>
    <cellStyle name="Comma 3 18" xfId="1547" xr:uid="{00000000-0005-0000-0000-000077050000}"/>
    <cellStyle name="Comma 3 19" xfId="1548" xr:uid="{00000000-0005-0000-0000-000078050000}"/>
    <cellStyle name="Comma 3 2" xfId="1549" xr:uid="{00000000-0005-0000-0000-000079050000}"/>
    <cellStyle name="Comma 3 20" xfId="1550" xr:uid="{00000000-0005-0000-0000-00007A050000}"/>
    <cellStyle name="Comma 3 21" xfId="1551" xr:uid="{00000000-0005-0000-0000-00007B050000}"/>
    <cellStyle name="Comma 3 22" xfId="1552" xr:uid="{00000000-0005-0000-0000-00007C050000}"/>
    <cellStyle name="Comma 3 23" xfId="1553" xr:uid="{00000000-0005-0000-0000-00007D050000}"/>
    <cellStyle name="Comma 3 24" xfId="1554" xr:uid="{00000000-0005-0000-0000-00007E050000}"/>
    <cellStyle name="Comma 3 25" xfId="1555" xr:uid="{00000000-0005-0000-0000-00007F050000}"/>
    <cellStyle name="Comma 3 26" xfId="1556" xr:uid="{00000000-0005-0000-0000-000080050000}"/>
    <cellStyle name="Comma 3 27" xfId="1557" xr:uid="{00000000-0005-0000-0000-000081050000}"/>
    <cellStyle name="Comma 3 28" xfId="1558" xr:uid="{00000000-0005-0000-0000-000082050000}"/>
    <cellStyle name="Comma 3 29" xfId="1559" xr:uid="{00000000-0005-0000-0000-000083050000}"/>
    <cellStyle name="Comma 3 3" xfId="1560" xr:uid="{00000000-0005-0000-0000-000084050000}"/>
    <cellStyle name="Comma 3 30" xfId="1561" xr:uid="{00000000-0005-0000-0000-000085050000}"/>
    <cellStyle name="Comma 3 31" xfId="1562" xr:uid="{00000000-0005-0000-0000-000086050000}"/>
    <cellStyle name="Comma 3 32" xfId="1563" xr:uid="{00000000-0005-0000-0000-000087050000}"/>
    <cellStyle name="Comma 3 33" xfId="1564" xr:uid="{00000000-0005-0000-0000-000088050000}"/>
    <cellStyle name="Comma 3 34" xfId="1565" xr:uid="{00000000-0005-0000-0000-000089050000}"/>
    <cellStyle name="Comma 3 35" xfId="1566" xr:uid="{00000000-0005-0000-0000-00008A050000}"/>
    <cellStyle name="Comma 3 36" xfId="1567" xr:uid="{00000000-0005-0000-0000-00008B050000}"/>
    <cellStyle name="Comma 3 37" xfId="1568" xr:uid="{00000000-0005-0000-0000-00008C050000}"/>
    <cellStyle name="Comma 3 38" xfId="1569" xr:uid="{00000000-0005-0000-0000-00008D050000}"/>
    <cellStyle name="Comma 3 39" xfId="1570" xr:uid="{00000000-0005-0000-0000-00008E050000}"/>
    <cellStyle name="Comma 3 4" xfId="1571" xr:uid="{00000000-0005-0000-0000-00008F050000}"/>
    <cellStyle name="Comma 3 40" xfId="1572" xr:uid="{00000000-0005-0000-0000-000090050000}"/>
    <cellStyle name="Comma 3 41" xfId="1573" xr:uid="{00000000-0005-0000-0000-000091050000}"/>
    <cellStyle name="Comma 3 42" xfId="1574" xr:uid="{00000000-0005-0000-0000-000092050000}"/>
    <cellStyle name="Comma 3 43" xfId="1575" xr:uid="{00000000-0005-0000-0000-000093050000}"/>
    <cellStyle name="Comma 3 5" xfId="1576" xr:uid="{00000000-0005-0000-0000-000094050000}"/>
    <cellStyle name="Comma 3 6" xfId="1577" xr:uid="{00000000-0005-0000-0000-000095050000}"/>
    <cellStyle name="Comma 3 7" xfId="1578" xr:uid="{00000000-0005-0000-0000-000096050000}"/>
    <cellStyle name="Comma 3 8" xfId="1579" xr:uid="{00000000-0005-0000-0000-000097050000}"/>
    <cellStyle name="Comma 3 9" xfId="1580" xr:uid="{00000000-0005-0000-0000-000098050000}"/>
    <cellStyle name="Comma 30" xfId="1581" xr:uid="{00000000-0005-0000-0000-000099050000}"/>
    <cellStyle name="Comma 31" xfId="1582" xr:uid="{00000000-0005-0000-0000-00009A050000}"/>
    <cellStyle name="Comma 31 2" xfId="1583" xr:uid="{00000000-0005-0000-0000-00009B050000}"/>
    <cellStyle name="Comma 31 3" xfId="1584" xr:uid="{00000000-0005-0000-0000-00009C050000}"/>
    <cellStyle name="Comma 31 4" xfId="1585" xr:uid="{00000000-0005-0000-0000-00009D050000}"/>
    <cellStyle name="Comma 31 5" xfId="1586" xr:uid="{00000000-0005-0000-0000-00009E050000}"/>
    <cellStyle name="Comma 31 6" xfId="1587" xr:uid="{00000000-0005-0000-0000-00009F050000}"/>
    <cellStyle name="Comma 31 7" xfId="1588" xr:uid="{00000000-0005-0000-0000-0000A0050000}"/>
    <cellStyle name="Comma 32" xfId="1589" xr:uid="{00000000-0005-0000-0000-0000A1050000}"/>
    <cellStyle name="Comma 33" xfId="1590" xr:uid="{00000000-0005-0000-0000-0000A2050000}"/>
    <cellStyle name="Comma 34" xfId="1591" xr:uid="{00000000-0005-0000-0000-0000A3050000}"/>
    <cellStyle name="Comma 35" xfId="1592" xr:uid="{00000000-0005-0000-0000-0000A4050000}"/>
    <cellStyle name="Comma 36" xfId="1593" xr:uid="{00000000-0005-0000-0000-0000A5050000}"/>
    <cellStyle name="Comma 37" xfId="1594" xr:uid="{00000000-0005-0000-0000-0000A6050000}"/>
    <cellStyle name="Comma 38" xfId="1595" xr:uid="{00000000-0005-0000-0000-0000A7050000}"/>
    <cellStyle name="Comma 39" xfId="1596" xr:uid="{00000000-0005-0000-0000-0000A8050000}"/>
    <cellStyle name="Comma 39 2" xfId="1597" xr:uid="{00000000-0005-0000-0000-0000A9050000}"/>
    <cellStyle name="Comma 4" xfId="168" xr:uid="{00000000-0005-0000-0000-0000AA050000}"/>
    <cellStyle name="Comma 4 2" xfId="1598" xr:uid="{00000000-0005-0000-0000-0000AB050000}"/>
    <cellStyle name="Comma 4 3" xfId="1599" xr:uid="{00000000-0005-0000-0000-0000AC050000}"/>
    <cellStyle name="Comma 4 4" xfId="1600" xr:uid="{00000000-0005-0000-0000-0000AD050000}"/>
    <cellStyle name="Comma 4 5" xfId="1601" xr:uid="{00000000-0005-0000-0000-0000AE050000}"/>
    <cellStyle name="Comma 4 6" xfId="1602" xr:uid="{00000000-0005-0000-0000-0000AF050000}"/>
    <cellStyle name="Comma 4 7" xfId="20861" xr:uid="{00000000-0005-0000-0000-0000B0050000}"/>
    <cellStyle name="Comma 40" xfId="1603" xr:uid="{00000000-0005-0000-0000-0000B1050000}"/>
    <cellStyle name="Comma 40 2" xfId="1604" xr:uid="{00000000-0005-0000-0000-0000B2050000}"/>
    <cellStyle name="Comma 41" xfId="1605" xr:uid="{00000000-0005-0000-0000-0000B3050000}"/>
    <cellStyle name="Comma 41 2" xfId="1606" xr:uid="{00000000-0005-0000-0000-0000B4050000}"/>
    <cellStyle name="Comma 42" xfId="1607" xr:uid="{00000000-0005-0000-0000-0000B5050000}"/>
    <cellStyle name="Comma 42 2" xfId="1608" xr:uid="{00000000-0005-0000-0000-0000B6050000}"/>
    <cellStyle name="Comma 43" xfId="1609" xr:uid="{00000000-0005-0000-0000-0000B7050000}"/>
    <cellStyle name="Comma 43 10" xfId="1610" xr:uid="{00000000-0005-0000-0000-0000B8050000}"/>
    <cellStyle name="Comma 43 2" xfId="1611" xr:uid="{00000000-0005-0000-0000-0000B9050000}"/>
    <cellStyle name="Comma 43 3" xfId="1612" xr:uid="{00000000-0005-0000-0000-0000BA050000}"/>
    <cellStyle name="Comma 43 4" xfId="1613" xr:uid="{00000000-0005-0000-0000-0000BB050000}"/>
    <cellStyle name="Comma 43 5" xfId="1614" xr:uid="{00000000-0005-0000-0000-0000BC050000}"/>
    <cellStyle name="Comma 43 6" xfId="1615" xr:uid="{00000000-0005-0000-0000-0000BD050000}"/>
    <cellStyle name="Comma 43 7" xfId="1616" xr:uid="{00000000-0005-0000-0000-0000BE050000}"/>
    <cellStyle name="Comma 43 8" xfId="1617" xr:uid="{00000000-0005-0000-0000-0000BF050000}"/>
    <cellStyle name="Comma 43 9" xfId="1618" xr:uid="{00000000-0005-0000-0000-0000C0050000}"/>
    <cellStyle name="Comma 44" xfId="1619" xr:uid="{00000000-0005-0000-0000-0000C1050000}"/>
    <cellStyle name="Comma 44 10" xfId="1620" xr:uid="{00000000-0005-0000-0000-0000C2050000}"/>
    <cellStyle name="Comma 44 2" xfId="1621" xr:uid="{00000000-0005-0000-0000-0000C3050000}"/>
    <cellStyle name="Comma 44 3" xfId="1622" xr:uid="{00000000-0005-0000-0000-0000C4050000}"/>
    <cellStyle name="Comma 44 4" xfId="1623" xr:uid="{00000000-0005-0000-0000-0000C5050000}"/>
    <cellStyle name="Comma 44 5" xfId="1624" xr:uid="{00000000-0005-0000-0000-0000C6050000}"/>
    <cellStyle name="Comma 44 6" xfId="1625" xr:uid="{00000000-0005-0000-0000-0000C7050000}"/>
    <cellStyle name="Comma 44 7" xfId="1626" xr:uid="{00000000-0005-0000-0000-0000C8050000}"/>
    <cellStyle name="Comma 44 8" xfId="1627" xr:uid="{00000000-0005-0000-0000-0000C9050000}"/>
    <cellStyle name="Comma 44 9" xfId="1628" xr:uid="{00000000-0005-0000-0000-0000CA050000}"/>
    <cellStyle name="Comma 45" xfId="1629" xr:uid="{00000000-0005-0000-0000-0000CB050000}"/>
    <cellStyle name="Comma 45 10" xfId="1630" xr:uid="{00000000-0005-0000-0000-0000CC050000}"/>
    <cellStyle name="Comma 45 2" xfId="1631" xr:uid="{00000000-0005-0000-0000-0000CD050000}"/>
    <cellStyle name="Comma 45 3" xfId="1632" xr:uid="{00000000-0005-0000-0000-0000CE050000}"/>
    <cellStyle name="Comma 45 4" xfId="1633" xr:uid="{00000000-0005-0000-0000-0000CF050000}"/>
    <cellStyle name="Comma 45 5" xfId="1634" xr:uid="{00000000-0005-0000-0000-0000D0050000}"/>
    <cellStyle name="Comma 45 6" xfId="1635" xr:uid="{00000000-0005-0000-0000-0000D1050000}"/>
    <cellStyle name="Comma 45 7" xfId="1636" xr:uid="{00000000-0005-0000-0000-0000D2050000}"/>
    <cellStyle name="Comma 45 8" xfId="1637" xr:uid="{00000000-0005-0000-0000-0000D3050000}"/>
    <cellStyle name="Comma 45 9" xfId="1638" xr:uid="{00000000-0005-0000-0000-0000D4050000}"/>
    <cellStyle name="Comma 46" xfId="1639" xr:uid="{00000000-0005-0000-0000-0000D5050000}"/>
    <cellStyle name="Comma 46 10" xfId="1640" xr:uid="{00000000-0005-0000-0000-0000D6050000}"/>
    <cellStyle name="Comma 46 2" xfId="1641" xr:uid="{00000000-0005-0000-0000-0000D7050000}"/>
    <cellStyle name="Comma 46 3" xfId="1642" xr:uid="{00000000-0005-0000-0000-0000D8050000}"/>
    <cellStyle name="Comma 46 4" xfId="1643" xr:uid="{00000000-0005-0000-0000-0000D9050000}"/>
    <cellStyle name="Comma 46 5" xfId="1644" xr:uid="{00000000-0005-0000-0000-0000DA050000}"/>
    <cellStyle name="Comma 46 6" xfId="1645" xr:uid="{00000000-0005-0000-0000-0000DB050000}"/>
    <cellStyle name="Comma 46 7" xfId="1646" xr:uid="{00000000-0005-0000-0000-0000DC050000}"/>
    <cellStyle name="Comma 46 8" xfId="1647" xr:uid="{00000000-0005-0000-0000-0000DD050000}"/>
    <cellStyle name="Comma 46 9" xfId="1648" xr:uid="{00000000-0005-0000-0000-0000DE050000}"/>
    <cellStyle name="Comma 47" xfId="1649" xr:uid="{00000000-0005-0000-0000-0000DF050000}"/>
    <cellStyle name="Comma 47 10" xfId="1650" xr:uid="{00000000-0005-0000-0000-0000E0050000}"/>
    <cellStyle name="Comma 47 2" xfId="1651" xr:uid="{00000000-0005-0000-0000-0000E1050000}"/>
    <cellStyle name="Comma 47 3" xfId="1652" xr:uid="{00000000-0005-0000-0000-0000E2050000}"/>
    <cellStyle name="Comma 47 4" xfId="1653" xr:uid="{00000000-0005-0000-0000-0000E3050000}"/>
    <cellStyle name="Comma 47 5" xfId="1654" xr:uid="{00000000-0005-0000-0000-0000E4050000}"/>
    <cellStyle name="Comma 47 6" xfId="1655" xr:uid="{00000000-0005-0000-0000-0000E5050000}"/>
    <cellStyle name="Comma 47 7" xfId="1656" xr:uid="{00000000-0005-0000-0000-0000E6050000}"/>
    <cellStyle name="Comma 47 8" xfId="1657" xr:uid="{00000000-0005-0000-0000-0000E7050000}"/>
    <cellStyle name="Comma 47 9" xfId="1658" xr:uid="{00000000-0005-0000-0000-0000E8050000}"/>
    <cellStyle name="Comma 48" xfId="1659" xr:uid="{00000000-0005-0000-0000-0000E9050000}"/>
    <cellStyle name="Comma 48 10" xfId="1660" xr:uid="{00000000-0005-0000-0000-0000EA050000}"/>
    <cellStyle name="Comma 48 2" xfId="1661" xr:uid="{00000000-0005-0000-0000-0000EB050000}"/>
    <cellStyle name="Comma 48 3" xfId="1662" xr:uid="{00000000-0005-0000-0000-0000EC050000}"/>
    <cellStyle name="Comma 48 4" xfId="1663" xr:uid="{00000000-0005-0000-0000-0000ED050000}"/>
    <cellStyle name="Comma 48 5" xfId="1664" xr:uid="{00000000-0005-0000-0000-0000EE050000}"/>
    <cellStyle name="Comma 48 6" xfId="1665" xr:uid="{00000000-0005-0000-0000-0000EF050000}"/>
    <cellStyle name="Comma 48 7" xfId="1666" xr:uid="{00000000-0005-0000-0000-0000F0050000}"/>
    <cellStyle name="Comma 48 8" xfId="1667" xr:uid="{00000000-0005-0000-0000-0000F1050000}"/>
    <cellStyle name="Comma 48 9" xfId="1668" xr:uid="{00000000-0005-0000-0000-0000F2050000}"/>
    <cellStyle name="Comma 49 2" xfId="1669" xr:uid="{00000000-0005-0000-0000-0000F3050000}"/>
    <cellStyle name="Comma 5" xfId="1670" xr:uid="{00000000-0005-0000-0000-0000F4050000}"/>
    <cellStyle name="Comma 5 10" xfId="1671" xr:uid="{00000000-0005-0000-0000-0000F5050000}"/>
    <cellStyle name="Comma 5 10 2" xfId="1672" xr:uid="{00000000-0005-0000-0000-0000F6050000}"/>
    <cellStyle name="Comma 5 11" xfId="1673" xr:uid="{00000000-0005-0000-0000-0000F7050000}"/>
    <cellStyle name="Comma 5 11 2" xfId="1674" xr:uid="{00000000-0005-0000-0000-0000F8050000}"/>
    <cellStyle name="Comma 5 12" xfId="1675" xr:uid="{00000000-0005-0000-0000-0000F9050000}"/>
    <cellStyle name="Comma 5 12 2" xfId="1676" xr:uid="{00000000-0005-0000-0000-0000FA050000}"/>
    <cellStyle name="Comma 5 13" xfId="1677" xr:uid="{00000000-0005-0000-0000-0000FB050000}"/>
    <cellStyle name="Comma 5 13 2" xfId="1678" xr:uid="{00000000-0005-0000-0000-0000FC050000}"/>
    <cellStyle name="Comma 5 14" xfId="1679" xr:uid="{00000000-0005-0000-0000-0000FD050000}"/>
    <cellStyle name="Comma 5 14 2" xfId="1680" xr:uid="{00000000-0005-0000-0000-0000FE050000}"/>
    <cellStyle name="Comma 5 15" xfId="1681" xr:uid="{00000000-0005-0000-0000-0000FF050000}"/>
    <cellStyle name="Comma 5 15 2" xfId="1682" xr:uid="{00000000-0005-0000-0000-000000060000}"/>
    <cellStyle name="Comma 5 16" xfId="1683" xr:uid="{00000000-0005-0000-0000-000001060000}"/>
    <cellStyle name="Comma 5 16 2" xfId="1684" xr:uid="{00000000-0005-0000-0000-000002060000}"/>
    <cellStyle name="Comma 5 17" xfId="1685" xr:uid="{00000000-0005-0000-0000-000003060000}"/>
    <cellStyle name="Comma 5 17 2" xfId="1686" xr:uid="{00000000-0005-0000-0000-000004060000}"/>
    <cellStyle name="Comma 5 18" xfId="1687" xr:uid="{00000000-0005-0000-0000-000005060000}"/>
    <cellStyle name="Comma 5 19" xfId="1688" xr:uid="{00000000-0005-0000-0000-000006060000}"/>
    <cellStyle name="Comma 5 2" xfId="1689" xr:uid="{00000000-0005-0000-0000-000007060000}"/>
    <cellStyle name="Comma 5 2 2" xfId="1690" xr:uid="{00000000-0005-0000-0000-000008060000}"/>
    <cellStyle name="Comma 5 20" xfId="1691" xr:uid="{00000000-0005-0000-0000-000009060000}"/>
    <cellStyle name="Comma 5 21" xfId="1692" xr:uid="{00000000-0005-0000-0000-00000A060000}"/>
    <cellStyle name="Comma 5 22" xfId="1693" xr:uid="{00000000-0005-0000-0000-00000B060000}"/>
    <cellStyle name="Comma 5 23" xfId="1694" xr:uid="{00000000-0005-0000-0000-00000C060000}"/>
    <cellStyle name="Comma 5 3" xfId="1695" xr:uid="{00000000-0005-0000-0000-00000D060000}"/>
    <cellStyle name="Comma 5 3 2" xfId="1696" xr:uid="{00000000-0005-0000-0000-00000E060000}"/>
    <cellStyle name="Comma 5 4" xfId="1697" xr:uid="{00000000-0005-0000-0000-00000F060000}"/>
    <cellStyle name="Comma 5 4 2" xfId="1698" xr:uid="{00000000-0005-0000-0000-000010060000}"/>
    <cellStyle name="Comma 5 5" xfId="1699" xr:uid="{00000000-0005-0000-0000-000011060000}"/>
    <cellStyle name="Comma 5 5 2" xfId="1700" xr:uid="{00000000-0005-0000-0000-000012060000}"/>
    <cellStyle name="Comma 5 6" xfId="1701" xr:uid="{00000000-0005-0000-0000-000013060000}"/>
    <cellStyle name="Comma 5 6 2" xfId="1702" xr:uid="{00000000-0005-0000-0000-000014060000}"/>
    <cellStyle name="Comma 5 7" xfId="1703" xr:uid="{00000000-0005-0000-0000-000015060000}"/>
    <cellStyle name="Comma 5 7 2" xfId="1704" xr:uid="{00000000-0005-0000-0000-000016060000}"/>
    <cellStyle name="Comma 5 8" xfId="1705" xr:uid="{00000000-0005-0000-0000-000017060000}"/>
    <cellStyle name="Comma 5 8 2" xfId="1706" xr:uid="{00000000-0005-0000-0000-000018060000}"/>
    <cellStyle name="Comma 5 9" xfId="1707" xr:uid="{00000000-0005-0000-0000-000019060000}"/>
    <cellStyle name="Comma 5 9 2" xfId="1708" xr:uid="{00000000-0005-0000-0000-00001A060000}"/>
    <cellStyle name="Comma 50 2" xfId="1709" xr:uid="{00000000-0005-0000-0000-00001B060000}"/>
    <cellStyle name="Comma 52" xfId="1710" xr:uid="{00000000-0005-0000-0000-00001C060000}"/>
    <cellStyle name="Comma 53" xfId="1711" xr:uid="{00000000-0005-0000-0000-00001D060000}"/>
    <cellStyle name="Comma 59 2" xfId="1712" xr:uid="{00000000-0005-0000-0000-00001E060000}"/>
    <cellStyle name="Comma 59 3" xfId="1713" xr:uid="{00000000-0005-0000-0000-00001F060000}"/>
    <cellStyle name="Comma 6" xfId="1714" xr:uid="{00000000-0005-0000-0000-000020060000}"/>
    <cellStyle name="Comma 6 10" xfId="1715" xr:uid="{00000000-0005-0000-0000-000021060000}"/>
    <cellStyle name="Comma 6 11" xfId="1716" xr:uid="{00000000-0005-0000-0000-000022060000}"/>
    <cellStyle name="Comma 6 12" xfId="1717" xr:uid="{00000000-0005-0000-0000-000023060000}"/>
    <cellStyle name="Comma 6 2" xfId="1718" xr:uid="{00000000-0005-0000-0000-000024060000}"/>
    <cellStyle name="Comma 6 2 2" xfId="1719" xr:uid="{00000000-0005-0000-0000-000025060000}"/>
    <cellStyle name="Comma 6 3" xfId="1720" xr:uid="{00000000-0005-0000-0000-000026060000}"/>
    <cellStyle name="Comma 6 3 2" xfId="1721" xr:uid="{00000000-0005-0000-0000-000027060000}"/>
    <cellStyle name="Comma 6 4" xfId="1722" xr:uid="{00000000-0005-0000-0000-000028060000}"/>
    <cellStyle name="Comma 6 4 2" xfId="1723" xr:uid="{00000000-0005-0000-0000-000029060000}"/>
    <cellStyle name="Comma 6 5" xfId="1724" xr:uid="{00000000-0005-0000-0000-00002A060000}"/>
    <cellStyle name="Comma 6 5 2" xfId="1725" xr:uid="{00000000-0005-0000-0000-00002B060000}"/>
    <cellStyle name="Comma 6 6" xfId="1726" xr:uid="{00000000-0005-0000-0000-00002C060000}"/>
    <cellStyle name="Comma 6 7" xfId="1727" xr:uid="{00000000-0005-0000-0000-00002D060000}"/>
    <cellStyle name="Comma 6 8" xfId="1728" xr:uid="{00000000-0005-0000-0000-00002E060000}"/>
    <cellStyle name="Comma 6 9" xfId="1729" xr:uid="{00000000-0005-0000-0000-00002F060000}"/>
    <cellStyle name="Comma 60 2" xfId="1730" xr:uid="{00000000-0005-0000-0000-000030060000}"/>
    <cellStyle name="Comma 60 3" xfId="1731" xr:uid="{00000000-0005-0000-0000-000031060000}"/>
    <cellStyle name="Comma 7" xfId="1732" xr:uid="{00000000-0005-0000-0000-000032060000}"/>
    <cellStyle name="Comma 7 10" xfId="1733" xr:uid="{00000000-0005-0000-0000-000033060000}"/>
    <cellStyle name="Comma 7 11" xfId="1734" xr:uid="{00000000-0005-0000-0000-000034060000}"/>
    <cellStyle name="Comma 7 2" xfId="1735" xr:uid="{00000000-0005-0000-0000-000035060000}"/>
    <cellStyle name="Comma 7 2 2" xfId="1736" xr:uid="{00000000-0005-0000-0000-000036060000}"/>
    <cellStyle name="Comma 7 3" xfId="1737" xr:uid="{00000000-0005-0000-0000-000037060000}"/>
    <cellStyle name="Comma 7 3 2" xfId="1738" xr:uid="{00000000-0005-0000-0000-000038060000}"/>
    <cellStyle name="Comma 7 4" xfId="1739" xr:uid="{00000000-0005-0000-0000-000039060000}"/>
    <cellStyle name="Comma 7 4 2" xfId="1740" xr:uid="{00000000-0005-0000-0000-00003A060000}"/>
    <cellStyle name="Comma 7 5" xfId="1741" xr:uid="{00000000-0005-0000-0000-00003B060000}"/>
    <cellStyle name="Comma 7 5 2" xfId="1742" xr:uid="{00000000-0005-0000-0000-00003C060000}"/>
    <cellStyle name="Comma 7 6" xfId="1743" xr:uid="{00000000-0005-0000-0000-00003D060000}"/>
    <cellStyle name="Comma 7 7" xfId="1744" xr:uid="{00000000-0005-0000-0000-00003E060000}"/>
    <cellStyle name="Comma 7 8" xfId="1745" xr:uid="{00000000-0005-0000-0000-00003F060000}"/>
    <cellStyle name="Comma 7 9" xfId="1746" xr:uid="{00000000-0005-0000-0000-000040060000}"/>
    <cellStyle name="Comma 8" xfId="1747" xr:uid="{00000000-0005-0000-0000-000041060000}"/>
    <cellStyle name="Comma 8 10" xfId="1748" xr:uid="{00000000-0005-0000-0000-000042060000}"/>
    <cellStyle name="Comma 8 11" xfId="1749" xr:uid="{00000000-0005-0000-0000-000043060000}"/>
    <cellStyle name="Comma 8 2" xfId="1750" xr:uid="{00000000-0005-0000-0000-000044060000}"/>
    <cellStyle name="Comma 8 2 2" xfId="1751" xr:uid="{00000000-0005-0000-0000-000045060000}"/>
    <cellStyle name="Comma 8 3" xfId="1752" xr:uid="{00000000-0005-0000-0000-000046060000}"/>
    <cellStyle name="Comma 8 3 2" xfId="1753" xr:uid="{00000000-0005-0000-0000-000047060000}"/>
    <cellStyle name="Comma 8 4" xfId="1754" xr:uid="{00000000-0005-0000-0000-000048060000}"/>
    <cellStyle name="Comma 8 4 2" xfId="1755" xr:uid="{00000000-0005-0000-0000-000049060000}"/>
    <cellStyle name="Comma 8 5" xfId="1756" xr:uid="{00000000-0005-0000-0000-00004A060000}"/>
    <cellStyle name="Comma 8 5 2" xfId="1757" xr:uid="{00000000-0005-0000-0000-00004B060000}"/>
    <cellStyle name="Comma 8 6" xfId="1758" xr:uid="{00000000-0005-0000-0000-00004C060000}"/>
    <cellStyle name="Comma 8 7" xfId="1759" xr:uid="{00000000-0005-0000-0000-00004D060000}"/>
    <cellStyle name="Comma 8 8" xfId="1760" xr:uid="{00000000-0005-0000-0000-00004E060000}"/>
    <cellStyle name="Comma 8 9" xfId="1761" xr:uid="{00000000-0005-0000-0000-00004F060000}"/>
    <cellStyle name="Comma 9" xfId="1762" xr:uid="{00000000-0005-0000-0000-000050060000}"/>
    <cellStyle name="Comma 9 2" xfId="1763" xr:uid="{00000000-0005-0000-0000-000051060000}"/>
    <cellStyle name="Comma 9 3" xfId="1764" xr:uid="{00000000-0005-0000-0000-000052060000}"/>
    <cellStyle name="Comma 9 4" xfId="1765" xr:uid="{00000000-0005-0000-0000-000053060000}"/>
    <cellStyle name="Comma 9 5" xfId="1766" xr:uid="{00000000-0005-0000-0000-000054060000}"/>
    <cellStyle name="Currency" xfId="20884" builtinId="4"/>
    <cellStyle name="Currency [0] 2" xfId="90" xr:uid="{00000000-0005-0000-0000-000056060000}"/>
    <cellStyle name="Currency [0] 2 2" xfId="1767" xr:uid="{00000000-0005-0000-0000-000057060000}"/>
    <cellStyle name="Currency 10" xfId="169" xr:uid="{00000000-0005-0000-0000-000058060000}"/>
    <cellStyle name="Currency 11" xfId="1768" xr:uid="{00000000-0005-0000-0000-000059060000}"/>
    <cellStyle name="Currency 11 2" xfId="1769" xr:uid="{00000000-0005-0000-0000-00005A060000}"/>
    <cellStyle name="Currency 11 3" xfId="1770" xr:uid="{00000000-0005-0000-0000-00005B060000}"/>
    <cellStyle name="Currency 12" xfId="1771" xr:uid="{00000000-0005-0000-0000-00005C060000}"/>
    <cellStyle name="Currency 12 2" xfId="1772" xr:uid="{00000000-0005-0000-0000-00005D060000}"/>
    <cellStyle name="Currency 12 3" xfId="1773" xr:uid="{00000000-0005-0000-0000-00005E060000}"/>
    <cellStyle name="Currency 13" xfId="1774" xr:uid="{00000000-0005-0000-0000-00005F060000}"/>
    <cellStyle name="Currency 13 2" xfId="1775" xr:uid="{00000000-0005-0000-0000-000060060000}"/>
    <cellStyle name="Currency 14" xfId="1776" xr:uid="{00000000-0005-0000-0000-000061060000}"/>
    <cellStyle name="Currency 15" xfId="1777" xr:uid="{00000000-0005-0000-0000-000062060000}"/>
    <cellStyle name="Currency 16" xfId="1778" xr:uid="{00000000-0005-0000-0000-000063060000}"/>
    <cellStyle name="Currency 17" xfId="1779" xr:uid="{00000000-0005-0000-0000-000064060000}"/>
    <cellStyle name="Currency 18" xfId="1780" xr:uid="{00000000-0005-0000-0000-000065060000}"/>
    <cellStyle name="Currency 19" xfId="1781" xr:uid="{00000000-0005-0000-0000-000066060000}"/>
    <cellStyle name="Currency 2" xfId="47" xr:uid="{00000000-0005-0000-0000-000067060000}"/>
    <cellStyle name="Currency 2 10" xfId="1782" xr:uid="{00000000-0005-0000-0000-000068060000}"/>
    <cellStyle name="Currency 2 10 2" xfId="1783" xr:uid="{00000000-0005-0000-0000-000069060000}"/>
    <cellStyle name="Currency 2 10 2 2" xfId="1784" xr:uid="{00000000-0005-0000-0000-00006A060000}"/>
    <cellStyle name="Currency 2 10 2 2 2" xfId="1785" xr:uid="{00000000-0005-0000-0000-00006B060000}"/>
    <cellStyle name="Currency 2 10 2 2 3" xfId="1786" xr:uid="{00000000-0005-0000-0000-00006C060000}"/>
    <cellStyle name="Currency 2 10 2 2 4" xfId="1787" xr:uid="{00000000-0005-0000-0000-00006D060000}"/>
    <cellStyle name="Currency 2 10 2 3" xfId="1788" xr:uid="{00000000-0005-0000-0000-00006E060000}"/>
    <cellStyle name="Currency 2 10 2 4" xfId="1789" xr:uid="{00000000-0005-0000-0000-00006F060000}"/>
    <cellStyle name="Currency 2 10 2 5" xfId="1790" xr:uid="{00000000-0005-0000-0000-000070060000}"/>
    <cellStyle name="Currency 2 10 3" xfId="1791" xr:uid="{00000000-0005-0000-0000-000071060000}"/>
    <cellStyle name="Currency 2 10 3 2" xfId="1792" xr:uid="{00000000-0005-0000-0000-000072060000}"/>
    <cellStyle name="Currency 2 10 3 3" xfId="1793" xr:uid="{00000000-0005-0000-0000-000073060000}"/>
    <cellStyle name="Currency 2 10 3 4" xfId="1794" xr:uid="{00000000-0005-0000-0000-000074060000}"/>
    <cellStyle name="Currency 2 10 4" xfId="1795" xr:uid="{00000000-0005-0000-0000-000075060000}"/>
    <cellStyle name="Currency 2 10 5" xfId="1796" xr:uid="{00000000-0005-0000-0000-000076060000}"/>
    <cellStyle name="Currency 2 10 6" xfId="1797" xr:uid="{00000000-0005-0000-0000-000077060000}"/>
    <cellStyle name="Currency 2 11" xfId="1798" xr:uid="{00000000-0005-0000-0000-000078060000}"/>
    <cellStyle name="Currency 2 11 2" xfId="1799" xr:uid="{00000000-0005-0000-0000-000079060000}"/>
    <cellStyle name="Currency 2 11 2 2" xfId="1800" xr:uid="{00000000-0005-0000-0000-00007A060000}"/>
    <cellStyle name="Currency 2 11 2 2 2" xfId="1801" xr:uid="{00000000-0005-0000-0000-00007B060000}"/>
    <cellStyle name="Currency 2 11 2 2 3" xfId="1802" xr:uid="{00000000-0005-0000-0000-00007C060000}"/>
    <cellStyle name="Currency 2 11 2 2 4" xfId="1803" xr:uid="{00000000-0005-0000-0000-00007D060000}"/>
    <cellStyle name="Currency 2 11 2 3" xfId="1804" xr:uid="{00000000-0005-0000-0000-00007E060000}"/>
    <cellStyle name="Currency 2 11 2 4" xfId="1805" xr:uid="{00000000-0005-0000-0000-00007F060000}"/>
    <cellStyle name="Currency 2 11 2 5" xfId="1806" xr:uid="{00000000-0005-0000-0000-000080060000}"/>
    <cellStyle name="Currency 2 11 3" xfId="1807" xr:uid="{00000000-0005-0000-0000-000081060000}"/>
    <cellStyle name="Currency 2 11 3 2" xfId="1808" xr:uid="{00000000-0005-0000-0000-000082060000}"/>
    <cellStyle name="Currency 2 11 3 3" xfId="1809" xr:uid="{00000000-0005-0000-0000-000083060000}"/>
    <cellStyle name="Currency 2 11 3 4" xfId="1810" xr:uid="{00000000-0005-0000-0000-000084060000}"/>
    <cellStyle name="Currency 2 11 4" xfId="1811" xr:uid="{00000000-0005-0000-0000-000085060000}"/>
    <cellStyle name="Currency 2 11 5" xfId="1812" xr:uid="{00000000-0005-0000-0000-000086060000}"/>
    <cellStyle name="Currency 2 11 6" xfId="1813" xr:uid="{00000000-0005-0000-0000-000087060000}"/>
    <cellStyle name="Currency 2 12" xfId="1814" xr:uid="{00000000-0005-0000-0000-000088060000}"/>
    <cellStyle name="Currency 2 12 2" xfId="1815" xr:uid="{00000000-0005-0000-0000-000089060000}"/>
    <cellStyle name="Currency 2 12 2 2" xfId="1816" xr:uid="{00000000-0005-0000-0000-00008A060000}"/>
    <cellStyle name="Currency 2 12 2 2 2" xfId="1817" xr:uid="{00000000-0005-0000-0000-00008B060000}"/>
    <cellStyle name="Currency 2 12 2 2 3" xfId="1818" xr:uid="{00000000-0005-0000-0000-00008C060000}"/>
    <cellStyle name="Currency 2 12 2 2 4" xfId="1819" xr:uid="{00000000-0005-0000-0000-00008D060000}"/>
    <cellStyle name="Currency 2 12 2 3" xfId="1820" xr:uid="{00000000-0005-0000-0000-00008E060000}"/>
    <cellStyle name="Currency 2 12 2 4" xfId="1821" xr:uid="{00000000-0005-0000-0000-00008F060000}"/>
    <cellStyle name="Currency 2 12 2 5" xfId="1822" xr:uid="{00000000-0005-0000-0000-000090060000}"/>
    <cellStyle name="Currency 2 12 3" xfId="1823" xr:uid="{00000000-0005-0000-0000-000091060000}"/>
    <cellStyle name="Currency 2 12 3 2" xfId="1824" xr:uid="{00000000-0005-0000-0000-000092060000}"/>
    <cellStyle name="Currency 2 12 3 3" xfId="1825" xr:uid="{00000000-0005-0000-0000-000093060000}"/>
    <cellStyle name="Currency 2 12 3 4" xfId="1826" xr:uid="{00000000-0005-0000-0000-000094060000}"/>
    <cellStyle name="Currency 2 12 4" xfId="1827" xr:uid="{00000000-0005-0000-0000-000095060000}"/>
    <cellStyle name="Currency 2 12 5" xfId="1828" xr:uid="{00000000-0005-0000-0000-000096060000}"/>
    <cellStyle name="Currency 2 12 6" xfId="1829" xr:uid="{00000000-0005-0000-0000-000097060000}"/>
    <cellStyle name="Currency 2 13" xfId="1830" xr:uid="{00000000-0005-0000-0000-000098060000}"/>
    <cellStyle name="Currency 2 14" xfId="1831" xr:uid="{00000000-0005-0000-0000-000099060000}"/>
    <cellStyle name="Currency 2 15" xfId="1832" xr:uid="{00000000-0005-0000-0000-00009A060000}"/>
    <cellStyle name="Currency 2 16" xfId="1833" xr:uid="{00000000-0005-0000-0000-00009B060000}"/>
    <cellStyle name="Currency 2 17" xfId="1834" xr:uid="{00000000-0005-0000-0000-00009C060000}"/>
    <cellStyle name="Currency 2 18" xfId="1835" xr:uid="{00000000-0005-0000-0000-00009D060000}"/>
    <cellStyle name="Currency 2 19" xfId="1836" xr:uid="{00000000-0005-0000-0000-00009E060000}"/>
    <cellStyle name="Currency 2 2" xfId="89" xr:uid="{00000000-0005-0000-0000-00009F060000}"/>
    <cellStyle name="Currency 2 2 10" xfId="1837" xr:uid="{00000000-0005-0000-0000-0000A0060000}"/>
    <cellStyle name="Currency 2 2 11" xfId="1838" xr:uid="{00000000-0005-0000-0000-0000A1060000}"/>
    <cellStyle name="Currency 2 2 12" xfId="1839" xr:uid="{00000000-0005-0000-0000-0000A2060000}"/>
    <cellStyle name="Currency 2 2 13" xfId="1840" xr:uid="{00000000-0005-0000-0000-0000A3060000}"/>
    <cellStyle name="Currency 2 2 14" xfId="1841" xr:uid="{00000000-0005-0000-0000-0000A4060000}"/>
    <cellStyle name="Currency 2 2 15" xfId="1842" xr:uid="{00000000-0005-0000-0000-0000A5060000}"/>
    <cellStyle name="Currency 2 2 16" xfId="1843" xr:uid="{00000000-0005-0000-0000-0000A6060000}"/>
    <cellStyle name="Currency 2 2 17" xfId="1844" xr:uid="{00000000-0005-0000-0000-0000A7060000}"/>
    <cellStyle name="Currency 2 2 18" xfId="1845" xr:uid="{00000000-0005-0000-0000-0000A8060000}"/>
    <cellStyle name="Currency 2 2 19" xfId="1846" xr:uid="{00000000-0005-0000-0000-0000A9060000}"/>
    <cellStyle name="Currency 2 2 2" xfId="1847" xr:uid="{00000000-0005-0000-0000-0000AA060000}"/>
    <cellStyle name="Currency 2 2 2 2" xfId="1848" xr:uid="{00000000-0005-0000-0000-0000AB060000}"/>
    <cellStyle name="Currency 2 2 2 3" xfId="1849" xr:uid="{00000000-0005-0000-0000-0000AC060000}"/>
    <cellStyle name="Currency 2 2 2 4" xfId="1850" xr:uid="{00000000-0005-0000-0000-0000AD060000}"/>
    <cellStyle name="Currency 2 2 20" xfId="1851" xr:uid="{00000000-0005-0000-0000-0000AE060000}"/>
    <cellStyle name="Currency 2 2 21" xfId="1852" xr:uid="{00000000-0005-0000-0000-0000AF060000}"/>
    <cellStyle name="Currency 2 2 22" xfId="1853" xr:uid="{00000000-0005-0000-0000-0000B0060000}"/>
    <cellStyle name="Currency 2 2 23" xfId="1854" xr:uid="{00000000-0005-0000-0000-0000B1060000}"/>
    <cellStyle name="Currency 2 2 24" xfId="1855" xr:uid="{00000000-0005-0000-0000-0000B2060000}"/>
    <cellStyle name="Currency 2 2 25" xfId="1856" xr:uid="{00000000-0005-0000-0000-0000B3060000}"/>
    <cellStyle name="Currency 2 2 26" xfId="1857" xr:uid="{00000000-0005-0000-0000-0000B4060000}"/>
    <cellStyle name="Currency 2 2 27" xfId="1858" xr:uid="{00000000-0005-0000-0000-0000B5060000}"/>
    <cellStyle name="Currency 2 2 28" xfId="1859" xr:uid="{00000000-0005-0000-0000-0000B6060000}"/>
    <cellStyle name="Currency 2 2 29" xfId="1860" xr:uid="{00000000-0005-0000-0000-0000B7060000}"/>
    <cellStyle name="Currency 2 2 3" xfId="1861" xr:uid="{00000000-0005-0000-0000-0000B8060000}"/>
    <cellStyle name="Currency 2 2 30" xfId="1862" xr:uid="{00000000-0005-0000-0000-0000B9060000}"/>
    <cellStyle name="Currency 2 2 31" xfId="1863" xr:uid="{00000000-0005-0000-0000-0000BA060000}"/>
    <cellStyle name="Currency 2 2 4" xfId="1864" xr:uid="{00000000-0005-0000-0000-0000BB060000}"/>
    <cellStyle name="Currency 2 2 5" xfId="1865" xr:uid="{00000000-0005-0000-0000-0000BC060000}"/>
    <cellStyle name="Currency 2 2 6" xfId="1866" xr:uid="{00000000-0005-0000-0000-0000BD060000}"/>
    <cellStyle name="Currency 2 2 7" xfId="1867" xr:uid="{00000000-0005-0000-0000-0000BE060000}"/>
    <cellStyle name="Currency 2 2 8" xfId="1868" xr:uid="{00000000-0005-0000-0000-0000BF060000}"/>
    <cellStyle name="Currency 2 2 9" xfId="1869" xr:uid="{00000000-0005-0000-0000-0000C0060000}"/>
    <cellStyle name="Currency 2 20" xfId="1870" xr:uid="{00000000-0005-0000-0000-0000C1060000}"/>
    <cellStyle name="Currency 2 21" xfId="1871" xr:uid="{00000000-0005-0000-0000-0000C2060000}"/>
    <cellStyle name="Currency 2 22" xfId="1872" xr:uid="{00000000-0005-0000-0000-0000C3060000}"/>
    <cellStyle name="Currency 2 23" xfId="1873" xr:uid="{00000000-0005-0000-0000-0000C4060000}"/>
    <cellStyle name="Currency 2 24" xfId="1874" xr:uid="{00000000-0005-0000-0000-0000C5060000}"/>
    <cellStyle name="Currency 2 25" xfId="1875" xr:uid="{00000000-0005-0000-0000-0000C6060000}"/>
    <cellStyle name="Currency 2 26" xfId="1876" xr:uid="{00000000-0005-0000-0000-0000C7060000}"/>
    <cellStyle name="Currency 2 27" xfId="1877" xr:uid="{00000000-0005-0000-0000-0000C8060000}"/>
    <cellStyle name="Currency 2 28" xfId="1878" xr:uid="{00000000-0005-0000-0000-0000C9060000}"/>
    <cellStyle name="Currency 2 29" xfId="1879" xr:uid="{00000000-0005-0000-0000-0000CA060000}"/>
    <cellStyle name="Currency 2 3" xfId="1880" xr:uid="{00000000-0005-0000-0000-0000CB060000}"/>
    <cellStyle name="Currency 2 3 10" xfId="1881" xr:uid="{00000000-0005-0000-0000-0000CC060000}"/>
    <cellStyle name="Currency 2 3 11" xfId="1882" xr:uid="{00000000-0005-0000-0000-0000CD060000}"/>
    <cellStyle name="Currency 2 3 12" xfId="1883" xr:uid="{00000000-0005-0000-0000-0000CE060000}"/>
    <cellStyle name="Currency 2 3 13" xfId="1884" xr:uid="{00000000-0005-0000-0000-0000CF060000}"/>
    <cellStyle name="Currency 2 3 14" xfId="1885" xr:uid="{00000000-0005-0000-0000-0000D0060000}"/>
    <cellStyle name="Currency 2 3 15" xfId="1886" xr:uid="{00000000-0005-0000-0000-0000D1060000}"/>
    <cellStyle name="Currency 2 3 16" xfId="1887" xr:uid="{00000000-0005-0000-0000-0000D2060000}"/>
    <cellStyle name="Currency 2 3 17" xfId="1888" xr:uid="{00000000-0005-0000-0000-0000D3060000}"/>
    <cellStyle name="Currency 2 3 18" xfId="1889" xr:uid="{00000000-0005-0000-0000-0000D4060000}"/>
    <cellStyle name="Currency 2 3 19" xfId="1890" xr:uid="{00000000-0005-0000-0000-0000D5060000}"/>
    <cellStyle name="Currency 2 3 2" xfId="1891" xr:uid="{00000000-0005-0000-0000-0000D6060000}"/>
    <cellStyle name="Currency 2 3 2 2" xfId="1892" xr:uid="{00000000-0005-0000-0000-0000D7060000}"/>
    <cellStyle name="Currency 2 3 2 3" xfId="1893" xr:uid="{00000000-0005-0000-0000-0000D8060000}"/>
    <cellStyle name="Currency 2 3 2 4" xfId="1894" xr:uid="{00000000-0005-0000-0000-0000D9060000}"/>
    <cellStyle name="Currency 2 3 20" xfId="1895" xr:uid="{00000000-0005-0000-0000-0000DA060000}"/>
    <cellStyle name="Currency 2 3 21" xfId="1896" xr:uid="{00000000-0005-0000-0000-0000DB060000}"/>
    <cellStyle name="Currency 2 3 22" xfId="1897" xr:uid="{00000000-0005-0000-0000-0000DC060000}"/>
    <cellStyle name="Currency 2 3 23" xfId="1898" xr:uid="{00000000-0005-0000-0000-0000DD060000}"/>
    <cellStyle name="Currency 2 3 24" xfId="1899" xr:uid="{00000000-0005-0000-0000-0000DE060000}"/>
    <cellStyle name="Currency 2 3 25" xfId="1900" xr:uid="{00000000-0005-0000-0000-0000DF060000}"/>
    <cellStyle name="Currency 2 3 26" xfId="1901" xr:uid="{00000000-0005-0000-0000-0000E0060000}"/>
    <cellStyle name="Currency 2 3 27" xfId="1902" xr:uid="{00000000-0005-0000-0000-0000E1060000}"/>
    <cellStyle name="Currency 2 3 28" xfId="1903" xr:uid="{00000000-0005-0000-0000-0000E2060000}"/>
    <cellStyle name="Currency 2 3 29" xfId="1904" xr:uid="{00000000-0005-0000-0000-0000E3060000}"/>
    <cellStyle name="Currency 2 3 3" xfId="1905" xr:uid="{00000000-0005-0000-0000-0000E4060000}"/>
    <cellStyle name="Currency 2 3 30" xfId="1906" xr:uid="{00000000-0005-0000-0000-0000E5060000}"/>
    <cellStyle name="Currency 2 3 31" xfId="1907" xr:uid="{00000000-0005-0000-0000-0000E6060000}"/>
    <cellStyle name="Currency 2 3 4" xfId="1908" xr:uid="{00000000-0005-0000-0000-0000E7060000}"/>
    <cellStyle name="Currency 2 3 5" xfId="1909" xr:uid="{00000000-0005-0000-0000-0000E8060000}"/>
    <cellStyle name="Currency 2 3 6" xfId="1910" xr:uid="{00000000-0005-0000-0000-0000E9060000}"/>
    <cellStyle name="Currency 2 3 7" xfId="1911" xr:uid="{00000000-0005-0000-0000-0000EA060000}"/>
    <cellStyle name="Currency 2 3 8" xfId="1912" xr:uid="{00000000-0005-0000-0000-0000EB060000}"/>
    <cellStyle name="Currency 2 3 9" xfId="1913" xr:uid="{00000000-0005-0000-0000-0000EC060000}"/>
    <cellStyle name="Currency 2 30" xfId="1914" xr:uid="{00000000-0005-0000-0000-0000ED060000}"/>
    <cellStyle name="Currency 2 31" xfId="1915" xr:uid="{00000000-0005-0000-0000-0000EE060000}"/>
    <cellStyle name="Currency 2 32" xfId="1916" xr:uid="{00000000-0005-0000-0000-0000EF060000}"/>
    <cellStyle name="Currency 2 33" xfId="1917" xr:uid="{00000000-0005-0000-0000-0000F0060000}"/>
    <cellStyle name="Currency 2 34" xfId="1918" xr:uid="{00000000-0005-0000-0000-0000F1060000}"/>
    <cellStyle name="Currency 2 35" xfId="1919" xr:uid="{00000000-0005-0000-0000-0000F2060000}"/>
    <cellStyle name="Currency 2 36" xfId="1920" xr:uid="{00000000-0005-0000-0000-0000F3060000}"/>
    <cellStyle name="Currency 2 37" xfId="1921" xr:uid="{00000000-0005-0000-0000-0000F4060000}"/>
    <cellStyle name="Currency 2 4" xfId="1922" xr:uid="{00000000-0005-0000-0000-0000F5060000}"/>
    <cellStyle name="Currency 2 5" xfId="1923" xr:uid="{00000000-0005-0000-0000-0000F6060000}"/>
    <cellStyle name="Currency 2 6" xfId="1924" xr:uid="{00000000-0005-0000-0000-0000F7060000}"/>
    <cellStyle name="Currency 2 7" xfId="1925" xr:uid="{00000000-0005-0000-0000-0000F8060000}"/>
    <cellStyle name="Currency 2 8" xfId="1926" xr:uid="{00000000-0005-0000-0000-0000F9060000}"/>
    <cellStyle name="Currency 2 9" xfId="1927" xr:uid="{00000000-0005-0000-0000-0000FA060000}"/>
    <cellStyle name="Currency 20" xfId="1928" xr:uid="{00000000-0005-0000-0000-0000FB060000}"/>
    <cellStyle name="Currency 21" xfId="1929" xr:uid="{00000000-0005-0000-0000-0000FC060000}"/>
    <cellStyle name="Currency 22" xfId="1930" xr:uid="{00000000-0005-0000-0000-0000FD060000}"/>
    <cellStyle name="Currency 23" xfId="1931" xr:uid="{00000000-0005-0000-0000-0000FE060000}"/>
    <cellStyle name="Currency 23 2" xfId="1932" xr:uid="{00000000-0005-0000-0000-0000FF060000}"/>
    <cellStyle name="Currency 24" xfId="1933" xr:uid="{00000000-0005-0000-0000-000000070000}"/>
    <cellStyle name="Currency 25" xfId="1934" xr:uid="{00000000-0005-0000-0000-000001070000}"/>
    <cellStyle name="Currency 26" xfId="1935" xr:uid="{00000000-0005-0000-0000-000002070000}"/>
    <cellStyle name="Currency 27" xfId="1936" xr:uid="{00000000-0005-0000-0000-000003070000}"/>
    <cellStyle name="Currency 28" xfId="1937" xr:uid="{00000000-0005-0000-0000-000004070000}"/>
    <cellStyle name="Currency 29" xfId="1938" xr:uid="{00000000-0005-0000-0000-000005070000}"/>
    <cellStyle name="Currency 3" xfId="45" xr:uid="{00000000-0005-0000-0000-000006070000}"/>
    <cellStyle name="Currency 3 10" xfId="1939" xr:uid="{00000000-0005-0000-0000-000007070000}"/>
    <cellStyle name="Currency 3 11" xfId="1940" xr:uid="{00000000-0005-0000-0000-000008070000}"/>
    <cellStyle name="Currency 3 12" xfId="1941" xr:uid="{00000000-0005-0000-0000-000009070000}"/>
    <cellStyle name="Currency 3 13" xfId="1942" xr:uid="{00000000-0005-0000-0000-00000A070000}"/>
    <cellStyle name="Currency 3 14" xfId="1943" xr:uid="{00000000-0005-0000-0000-00000B070000}"/>
    <cellStyle name="Currency 3 15" xfId="1944" xr:uid="{00000000-0005-0000-0000-00000C070000}"/>
    <cellStyle name="Currency 3 16" xfId="1945" xr:uid="{00000000-0005-0000-0000-00000D070000}"/>
    <cellStyle name="Currency 3 17" xfId="1946" xr:uid="{00000000-0005-0000-0000-00000E070000}"/>
    <cellStyle name="Currency 3 18" xfId="1947" xr:uid="{00000000-0005-0000-0000-00000F070000}"/>
    <cellStyle name="Currency 3 19" xfId="1948" xr:uid="{00000000-0005-0000-0000-000010070000}"/>
    <cellStyle name="Currency 3 2" xfId="1949" xr:uid="{00000000-0005-0000-0000-000011070000}"/>
    <cellStyle name="Currency 3 2 2" xfId="1950" xr:uid="{00000000-0005-0000-0000-000012070000}"/>
    <cellStyle name="Currency 3 2 3" xfId="1951" xr:uid="{00000000-0005-0000-0000-000013070000}"/>
    <cellStyle name="Currency 3 2 4" xfId="1952" xr:uid="{00000000-0005-0000-0000-000014070000}"/>
    <cellStyle name="Currency 3 3" xfId="1953" xr:uid="{00000000-0005-0000-0000-000015070000}"/>
    <cellStyle name="Currency 3 4" xfId="1954" xr:uid="{00000000-0005-0000-0000-000016070000}"/>
    <cellStyle name="Currency 3 5" xfId="1955" xr:uid="{00000000-0005-0000-0000-000017070000}"/>
    <cellStyle name="Currency 3 6" xfId="1956" xr:uid="{00000000-0005-0000-0000-000018070000}"/>
    <cellStyle name="Currency 3 7" xfId="1957" xr:uid="{00000000-0005-0000-0000-000019070000}"/>
    <cellStyle name="Currency 3 8" xfId="1958" xr:uid="{00000000-0005-0000-0000-00001A070000}"/>
    <cellStyle name="Currency 3 9" xfId="1959" xr:uid="{00000000-0005-0000-0000-00001B070000}"/>
    <cellStyle name="Currency 30" xfId="1960" xr:uid="{00000000-0005-0000-0000-00001C070000}"/>
    <cellStyle name="Currency 31" xfId="1961" xr:uid="{00000000-0005-0000-0000-00001D070000}"/>
    <cellStyle name="Currency 32" xfId="1962" xr:uid="{00000000-0005-0000-0000-00001E070000}"/>
    <cellStyle name="Currency 33" xfId="1963" xr:uid="{00000000-0005-0000-0000-00001F070000}"/>
    <cellStyle name="Currency 34" xfId="1964" xr:uid="{00000000-0005-0000-0000-000020070000}"/>
    <cellStyle name="Currency 35" xfId="1965" xr:uid="{00000000-0005-0000-0000-000021070000}"/>
    <cellStyle name="Currency 36" xfId="1966" xr:uid="{00000000-0005-0000-0000-000022070000}"/>
    <cellStyle name="Currency 4" xfId="91" xr:uid="{00000000-0005-0000-0000-000023070000}"/>
    <cellStyle name="Currency 4 2" xfId="1967" xr:uid="{00000000-0005-0000-0000-000024070000}"/>
    <cellStyle name="Currency 4 3" xfId="1968" xr:uid="{00000000-0005-0000-0000-000025070000}"/>
    <cellStyle name="Currency 4 4" xfId="1969" xr:uid="{00000000-0005-0000-0000-000026070000}"/>
    <cellStyle name="Currency 5" xfId="92" xr:uid="{00000000-0005-0000-0000-000027070000}"/>
    <cellStyle name="Currency 5 10" xfId="1970" xr:uid="{00000000-0005-0000-0000-000028070000}"/>
    <cellStyle name="Currency 5 11" xfId="1971" xr:uid="{00000000-0005-0000-0000-000029070000}"/>
    <cellStyle name="Currency 5 2" xfId="1972" xr:uid="{00000000-0005-0000-0000-00002A070000}"/>
    <cellStyle name="Currency 5 2 2" xfId="1973" xr:uid="{00000000-0005-0000-0000-00002B070000}"/>
    <cellStyle name="Currency 5 2 3" xfId="1974" xr:uid="{00000000-0005-0000-0000-00002C070000}"/>
    <cellStyle name="Currency 5 2 4" xfId="1975" xr:uid="{00000000-0005-0000-0000-00002D070000}"/>
    <cellStyle name="Currency 5 3" xfId="1976" xr:uid="{00000000-0005-0000-0000-00002E070000}"/>
    <cellStyle name="Currency 5 4" xfId="1977" xr:uid="{00000000-0005-0000-0000-00002F070000}"/>
    <cellStyle name="Currency 5 5" xfId="1978" xr:uid="{00000000-0005-0000-0000-000030070000}"/>
    <cellStyle name="Currency 5 6" xfId="1979" xr:uid="{00000000-0005-0000-0000-000031070000}"/>
    <cellStyle name="Currency 5 7" xfId="1980" xr:uid="{00000000-0005-0000-0000-000032070000}"/>
    <cellStyle name="Currency 5 8" xfId="1981" xr:uid="{00000000-0005-0000-0000-000033070000}"/>
    <cellStyle name="Currency 5 9" xfId="1982" xr:uid="{00000000-0005-0000-0000-000034070000}"/>
    <cellStyle name="Currency 6" xfId="93" xr:uid="{00000000-0005-0000-0000-000035070000}"/>
    <cellStyle name="Currency 6 2" xfId="1983" xr:uid="{00000000-0005-0000-0000-000036070000}"/>
    <cellStyle name="Currency 7" xfId="94" xr:uid="{00000000-0005-0000-0000-000037070000}"/>
    <cellStyle name="Currency 7 2" xfId="1984" xr:uid="{00000000-0005-0000-0000-000038070000}"/>
    <cellStyle name="Currency 8" xfId="170" xr:uid="{00000000-0005-0000-0000-000039070000}"/>
    <cellStyle name="Currency 9" xfId="171" xr:uid="{00000000-0005-0000-0000-00003A070000}"/>
    <cellStyle name="Data Field" xfId="95" xr:uid="{00000000-0005-0000-0000-00003B070000}"/>
    <cellStyle name="Data Field 2" xfId="1985" xr:uid="{00000000-0005-0000-0000-00003C070000}"/>
    <cellStyle name="Data Name" xfId="96" xr:uid="{00000000-0005-0000-0000-00003D070000}"/>
    <cellStyle name="Data Name 2" xfId="1986" xr:uid="{00000000-0005-0000-0000-00003E070000}"/>
    <cellStyle name="Explanatory Text" xfId="17" builtinId="53" customBuiltin="1"/>
    <cellStyle name="Explanatory Text 10 2" xfId="1987" xr:uid="{00000000-0005-0000-0000-000040070000}"/>
    <cellStyle name="Explanatory Text 10 3" xfId="1988" xr:uid="{00000000-0005-0000-0000-000041070000}"/>
    <cellStyle name="Explanatory Text 11 2" xfId="1989" xr:uid="{00000000-0005-0000-0000-000042070000}"/>
    <cellStyle name="Explanatory Text 11 3" xfId="1990" xr:uid="{00000000-0005-0000-0000-000043070000}"/>
    <cellStyle name="Explanatory Text 12 2" xfId="1991" xr:uid="{00000000-0005-0000-0000-000044070000}"/>
    <cellStyle name="Explanatory Text 12 3" xfId="1992" xr:uid="{00000000-0005-0000-0000-000045070000}"/>
    <cellStyle name="Explanatory Text 13 2" xfId="1993" xr:uid="{00000000-0005-0000-0000-000046070000}"/>
    <cellStyle name="Explanatory Text 13 3" xfId="1994" xr:uid="{00000000-0005-0000-0000-000047070000}"/>
    <cellStyle name="Explanatory Text 14 2" xfId="1995" xr:uid="{00000000-0005-0000-0000-000048070000}"/>
    <cellStyle name="Explanatory Text 14 3" xfId="1996" xr:uid="{00000000-0005-0000-0000-000049070000}"/>
    <cellStyle name="Explanatory Text 15" xfId="1997" xr:uid="{00000000-0005-0000-0000-00004A070000}"/>
    <cellStyle name="Explanatory Text 15 2" xfId="1998" xr:uid="{00000000-0005-0000-0000-00004B070000}"/>
    <cellStyle name="Explanatory Text 15 3" xfId="1999" xr:uid="{00000000-0005-0000-0000-00004C070000}"/>
    <cellStyle name="Explanatory Text 15 4" xfId="2000" xr:uid="{00000000-0005-0000-0000-00004D070000}"/>
    <cellStyle name="Explanatory Text 15 5" xfId="2001" xr:uid="{00000000-0005-0000-0000-00004E070000}"/>
    <cellStyle name="Explanatory Text 15 6" xfId="2002" xr:uid="{00000000-0005-0000-0000-00004F070000}"/>
    <cellStyle name="Explanatory Text 15 7" xfId="2003" xr:uid="{00000000-0005-0000-0000-000050070000}"/>
    <cellStyle name="Explanatory Text 16" xfId="2004" xr:uid="{00000000-0005-0000-0000-000051070000}"/>
    <cellStyle name="Explanatory Text 17" xfId="2005" xr:uid="{00000000-0005-0000-0000-000052070000}"/>
    <cellStyle name="Explanatory Text 18" xfId="2006" xr:uid="{00000000-0005-0000-0000-000053070000}"/>
    <cellStyle name="Explanatory Text 19" xfId="2007" xr:uid="{00000000-0005-0000-0000-000054070000}"/>
    <cellStyle name="Explanatory Text 2" xfId="2008" xr:uid="{00000000-0005-0000-0000-000055070000}"/>
    <cellStyle name="Explanatory Text 2 2" xfId="2009" xr:uid="{00000000-0005-0000-0000-000056070000}"/>
    <cellStyle name="Explanatory Text 2 3" xfId="2010" xr:uid="{00000000-0005-0000-0000-000057070000}"/>
    <cellStyle name="Explanatory Text 20" xfId="2011" xr:uid="{00000000-0005-0000-0000-000058070000}"/>
    <cellStyle name="Explanatory Text 21" xfId="2012" xr:uid="{00000000-0005-0000-0000-000059070000}"/>
    <cellStyle name="Explanatory Text 22" xfId="2013" xr:uid="{00000000-0005-0000-0000-00005A070000}"/>
    <cellStyle name="Explanatory Text 3" xfId="2014" xr:uid="{00000000-0005-0000-0000-00005B070000}"/>
    <cellStyle name="Explanatory Text 3 2" xfId="2015" xr:uid="{00000000-0005-0000-0000-00005C070000}"/>
    <cellStyle name="Explanatory Text 3 3" xfId="2016" xr:uid="{00000000-0005-0000-0000-00005D070000}"/>
    <cellStyle name="Explanatory Text 4 2" xfId="2017" xr:uid="{00000000-0005-0000-0000-00005E070000}"/>
    <cellStyle name="Explanatory Text 4 3" xfId="2018" xr:uid="{00000000-0005-0000-0000-00005F070000}"/>
    <cellStyle name="Explanatory Text 5 2" xfId="2019" xr:uid="{00000000-0005-0000-0000-000060070000}"/>
    <cellStyle name="Explanatory Text 5 3" xfId="2020" xr:uid="{00000000-0005-0000-0000-000061070000}"/>
    <cellStyle name="Explanatory Text 6 2" xfId="2021" xr:uid="{00000000-0005-0000-0000-000062070000}"/>
    <cellStyle name="Explanatory Text 6 3" xfId="2022" xr:uid="{00000000-0005-0000-0000-000063070000}"/>
    <cellStyle name="Explanatory Text 7 2" xfId="2023" xr:uid="{00000000-0005-0000-0000-000064070000}"/>
    <cellStyle name="Explanatory Text 7 3" xfId="2024" xr:uid="{00000000-0005-0000-0000-000065070000}"/>
    <cellStyle name="Explanatory Text 8 2" xfId="2025" xr:uid="{00000000-0005-0000-0000-000066070000}"/>
    <cellStyle name="Explanatory Text 8 3" xfId="2026" xr:uid="{00000000-0005-0000-0000-000067070000}"/>
    <cellStyle name="Explanatory Text 9 2" xfId="2027" xr:uid="{00000000-0005-0000-0000-000068070000}"/>
    <cellStyle name="Explanatory Text 9 3" xfId="2028" xr:uid="{00000000-0005-0000-0000-000069070000}"/>
    <cellStyle name="Good" xfId="7" builtinId="26" customBuiltin="1"/>
    <cellStyle name="Good 10 2" xfId="2029" xr:uid="{00000000-0005-0000-0000-00006B070000}"/>
    <cellStyle name="Good 10 3" xfId="2030" xr:uid="{00000000-0005-0000-0000-00006C070000}"/>
    <cellStyle name="Good 11 2" xfId="2031" xr:uid="{00000000-0005-0000-0000-00006D070000}"/>
    <cellStyle name="Good 11 3" xfId="2032" xr:uid="{00000000-0005-0000-0000-00006E070000}"/>
    <cellStyle name="Good 12 2" xfId="2033" xr:uid="{00000000-0005-0000-0000-00006F070000}"/>
    <cellStyle name="Good 12 3" xfId="2034" xr:uid="{00000000-0005-0000-0000-000070070000}"/>
    <cellStyle name="Good 13 2" xfId="2035" xr:uid="{00000000-0005-0000-0000-000071070000}"/>
    <cellStyle name="Good 13 3" xfId="2036" xr:uid="{00000000-0005-0000-0000-000072070000}"/>
    <cellStyle name="Good 14 2" xfId="2037" xr:uid="{00000000-0005-0000-0000-000073070000}"/>
    <cellStyle name="Good 14 3" xfId="2038" xr:uid="{00000000-0005-0000-0000-000074070000}"/>
    <cellStyle name="Good 15" xfId="2039" xr:uid="{00000000-0005-0000-0000-000075070000}"/>
    <cellStyle name="Good 15 2" xfId="2040" xr:uid="{00000000-0005-0000-0000-000076070000}"/>
    <cellStyle name="Good 15 3" xfId="2041" xr:uid="{00000000-0005-0000-0000-000077070000}"/>
    <cellStyle name="Good 15 4" xfId="2042" xr:uid="{00000000-0005-0000-0000-000078070000}"/>
    <cellStyle name="Good 15 5" xfId="2043" xr:uid="{00000000-0005-0000-0000-000079070000}"/>
    <cellStyle name="Good 15 6" xfId="2044" xr:uid="{00000000-0005-0000-0000-00007A070000}"/>
    <cellStyle name="Good 15 7" xfId="2045" xr:uid="{00000000-0005-0000-0000-00007B070000}"/>
    <cellStyle name="Good 16" xfId="2046" xr:uid="{00000000-0005-0000-0000-00007C070000}"/>
    <cellStyle name="Good 17" xfId="2047" xr:uid="{00000000-0005-0000-0000-00007D070000}"/>
    <cellStyle name="Good 18" xfId="2048" xr:uid="{00000000-0005-0000-0000-00007E070000}"/>
    <cellStyle name="Good 19" xfId="2049" xr:uid="{00000000-0005-0000-0000-00007F070000}"/>
    <cellStyle name="Good 2" xfId="2050" xr:uid="{00000000-0005-0000-0000-000080070000}"/>
    <cellStyle name="Good 2 2" xfId="2051" xr:uid="{00000000-0005-0000-0000-000081070000}"/>
    <cellStyle name="Good 2 3" xfId="2052" xr:uid="{00000000-0005-0000-0000-000082070000}"/>
    <cellStyle name="Good 20" xfId="2053" xr:uid="{00000000-0005-0000-0000-000083070000}"/>
    <cellStyle name="Good 21" xfId="2054" xr:uid="{00000000-0005-0000-0000-000084070000}"/>
    <cellStyle name="Good 22" xfId="2055" xr:uid="{00000000-0005-0000-0000-000085070000}"/>
    <cellStyle name="Good 3" xfId="2056" xr:uid="{00000000-0005-0000-0000-000086070000}"/>
    <cellStyle name="Good 3 2" xfId="2057" xr:uid="{00000000-0005-0000-0000-000087070000}"/>
    <cellStyle name="Good 3 3" xfId="2058" xr:uid="{00000000-0005-0000-0000-000088070000}"/>
    <cellStyle name="Good 4 2" xfId="2059" xr:uid="{00000000-0005-0000-0000-000089070000}"/>
    <cellStyle name="Good 4 3" xfId="2060" xr:uid="{00000000-0005-0000-0000-00008A070000}"/>
    <cellStyle name="Good 5 2" xfId="2061" xr:uid="{00000000-0005-0000-0000-00008B070000}"/>
    <cellStyle name="Good 5 3" xfId="2062" xr:uid="{00000000-0005-0000-0000-00008C070000}"/>
    <cellStyle name="Good 6 2" xfId="2063" xr:uid="{00000000-0005-0000-0000-00008D070000}"/>
    <cellStyle name="Good 6 3" xfId="2064" xr:uid="{00000000-0005-0000-0000-00008E070000}"/>
    <cellStyle name="Good 7 2" xfId="2065" xr:uid="{00000000-0005-0000-0000-00008F070000}"/>
    <cellStyle name="Good 7 3" xfId="2066" xr:uid="{00000000-0005-0000-0000-000090070000}"/>
    <cellStyle name="Good 8 2" xfId="2067" xr:uid="{00000000-0005-0000-0000-000091070000}"/>
    <cellStyle name="Good 8 3" xfId="2068" xr:uid="{00000000-0005-0000-0000-000092070000}"/>
    <cellStyle name="Good 9 2" xfId="2069" xr:uid="{00000000-0005-0000-0000-000093070000}"/>
    <cellStyle name="Good 9 3" xfId="2070" xr:uid="{00000000-0005-0000-0000-000094070000}"/>
    <cellStyle name="Heading 1" xfId="3" builtinId="16" customBuiltin="1"/>
    <cellStyle name="Heading 1 10 2" xfId="2071" xr:uid="{00000000-0005-0000-0000-000096070000}"/>
    <cellStyle name="Heading 1 10 3" xfId="2072" xr:uid="{00000000-0005-0000-0000-000097070000}"/>
    <cellStyle name="Heading 1 11 2" xfId="2073" xr:uid="{00000000-0005-0000-0000-000098070000}"/>
    <cellStyle name="Heading 1 11 3" xfId="2074" xr:uid="{00000000-0005-0000-0000-000099070000}"/>
    <cellStyle name="Heading 1 12 2" xfId="2075" xr:uid="{00000000-0005-0000-0000-00009A070000}"/>
    <cellStyle name="Heading 1 12 3" xfId="2076" xr:uid="{00000000-0005-0000-0000-00009B070000}"/>
    <cellStyle name="Heading 1 13 2" xfId="2077" xr:uid="{00000000-0005-0000-0000-00009C070000}"/>
    <cellStyle name="Heading 1 13 3" xfId="2078" xr:uid="{00000000-0005-0000-0000-00009D070000}"/>
    <cellStyle name="Heading 1 14 2" xfId="2079" xr:uid="{00000000-0005-0000-0000-00009E070000}"/>
    <cellStyle name="Heading 1 14 3" xfId="2080" xr:uid="{00000000-0005-0000-0000-00009F070000}"/>
    <cellStyle name="Heading 1 15" xfId="2081" xr:uid="{00000000-0005-0000-0000-0000A0070000}"/>
    <cellStyle name="Heading 1 15 2" xfId="2082" xr:uid="{00000000-0005-0000-0000-0000A1070000}"/>
    <cellStyle name="Heading 1 15 3" xfId="2083" xr:uid="{00000000-0005-0000-0000-0000A2070000}"/>
    <cellStyle name="Heading 1 15 4" xfId="2084" xr:uid="{00000000-0005-0000-0000-0000A3070000}"/>
    <cellStyle name="Heading 1 15 5" xfId="2085" xr:uid="{00000000-0005-0000-0000-0000A4070000}"/>
    <cellStyle name="Heading 1 15 6" xfId="2086" xr:uid="{00000000-0005-0000-0000-0000A5070000}"/>
    <cellStyle name="Heading 1 15 7" xfId="2087" xr:uid="{00000000-0005-0000-0000-0000A6070000}"/>
    <cellStyle name="Heading 1 16" xfId="2088" xr:uid="{00000000-0005-0000-0000-0000A7070000}"/>
    <cellStyle name="Heading 1 17" xfId="2089" xr:uid="{00000000-0005-0000-0000-0000A8070000}"/>
    <cellStyle name="Heading 1 18" xfId="2090" xr:uid="{00000000-0005-0000-0000-0000A9070000}"/>
    <cellStyle name="Heading 1 19" xfId="2091" xr:uid="{00000000-0005-0000-0000-0000AA070000}"/>
    <cellStyle name="Heading 1 2" xfId="2092" xr:uid="{00000000-0005-0000-0000-0000AB070000}"/>
    <cellStyle name="Heading 1 2 2" xfId="2093" xr:uid="{00000000-0005-0000-0000-0000AC070000}"/>
    <cellStyle name="Heading 1 2 3" xfId="2094" xr:uid="{00000000-0005-0000-0000-0000AD070000}"/>
    <cellStyle name="Heading 1 20" xfId="2095" xr:uid="{00000000-0005-0000-0000-0000AE070000}"/>
    <cellStyle name="Heading 1 21" xfId="2096" xr:uid="{00000000-0005-0000-0000-0000AF070000}"/>
    <cellStyle name="Heading 1 22" xfId="2097" xr:uid="{00000000-0005-0000-0000-0000B0070000}"/>
    <cellStyle name="Heading 1 3" xfId="2098" xr:uid="{00000000-0005-0000-0000-0000B1070000}"/>
    <cellStyle name="Heading 1 3 2" xfId="2099" xr:uid="{00000000-0005-0000-0000-0000B2070000}"/>
    <cellStyle name="Heading 1 3 3" xfId="2100" xr:uid="{00000000-0005-0000-0000-0000B3070000}"/>
    <cellStyle name="Heading 1 4 2" xfId="2101" xr:uid="{00000000-0005-0000-0000-0000B4070000}"/>
    <cellStyle name="Heading 1 4 3" xfId="2102" xr:uid="{00000000-0005-0000-0000-0000B5070000}"/>
    <cellStyle name="Heading 1 5 2" xfId="2103" xr:uid="{00000000-0005-0000-0000-0000B6070000}"/>
    <cellStyle name="Heading 1 5 3" xfId="2104" xr:uid="{00000000-0005-0000-0000-0000B7070000}"/>
    <cellStyle name="Heading 1 6 2" xfId="2105" xr:uid="{00000000-0005-0000-0000-0000B8070000}"/>
    <cellStyle name="Heading 1 6 3" xfId="2106" xr:uid="{00000000-0005-0000-0000-0000B9070000}"/>
    <cellStyle name="Heading 1 7 2" xfId="2107" xr:uid="{00000000-0005-0000-0000-0000BA070000}"/>
    <cellStyle name="Heading 1 7 3" xfId="2108" xr:uid="{00000000-0005-0000-0000-0000BB070000}"/>
    <cellStyle name="Heading 1 8 2" xfId="2109" xr:uid="{00000000-0005-0000-0000-0000BC070000}"/>
    <cellStyle name="Heading 1 8 3" xfId="2110" xr:uid="{00000000-0005-0000-0000-0000BD070000}"/>
    <cellStyle name="Heading 1 9 2" xfId="2111" xr:uid="{00000000-0005-0000-0000-0000BE070000}"/>
    <cellStyle name="Heading 1 9 3" xfId="2112" xr:uid="{00000000-0005-0000-0000-0000BF070000}"/>
    <cellStyle name="Heading 2" xfId="4" builtinId="17" customBuiltin="1"/>
    <cellStyle name="Heading 2 10 2" xfId="2113" xr:uid="{00000000-0005-0000-0000-0000C1070000}"/>
    <cellStyle name="Heading 2 10 3" xfId="2114" xr:uid="{00000000-0005-0000-0000-0000C2070000}"/>
    <cellStyle name="Heading 2 11 2" xfId="2115" xr:uid="{00000000-0005-0000-0000-0000C3070000}"/>
    <cellStyle name="Heading 2 11 3" xfId="2116" xr:uid="{00000000-0005-0000-0000-0000C4070000}"/>
    <cellStyle name="Heading 2 12 2" xfId="2117" xr:uid="{00000000-0005-0000-0000-0000C5070000}"/>
    <cellStyle name="Heading 2 12 3" xfId="2118" xr:uid="{00000000-0005-0000-0000-0000C6070000}"/>
    <cellStyle name="Heading 2 13 2" xfId="2119" xr:uid="{00000000-0005-0000-0000-0000C7070000}"/>
    <cellStyle name="Heading 2 13 3" xfId="2120" xr:uid="{00000000-0005-0000-0000-0000C8070000}"/>
    <cellStyle name="Heading 2 14 2" xfId="2121" xr:uid="{00000000-0005-0000-0000-0000C9070000}"/>
    <cellStyle name="Heading 2 14 3" xfId="2122" xr:uid="{00000000-0005-0000-0000-0000CA070000}"/>
    <cellStyle name="Heading 2 15" xfId="2123" xr:uid="{00000000-0005-0000-0000-0000CB070000}"/>
    <cellStyle name="Heading 2 15 2" xfId="2124" xr:uid="{00000000-0005-0000-0000-0000CC070000}"/>
    <cellStyle name="Heading 2 15 3" xfId="2125" xr:uid="{00000000-0005-0000-0000-0000CD070000}"/>
    <cellStyle name="Heading 2 15 4" xfId="2126" xr:uid="{00000000-0005-0000-0000-0000CE070000}"/>
    <cellStyle name="Heading 2 15 5" xfId="2127" xr:uid="{00000000-0005-0000-0000-0000CF070000}"/>
    <cellStyle name="Heading 2 15 6" xfId="2128" xr:uid="{00000000-0005-0000-0000-0000D0070000}"/>
    <cellStyle name="Heading 2 15 7" xfId="2129" xr:uid="{00000000-0005-0000-0000-0000D1070000}"/>
    <cellStyle name="Heading 2 16" xfId="2130" xr:uid="{00000000-0005-0000-0000-0000D2070000}"/>
    <cellStyle name="Heading 2 17" xfId="2131" xr:uid="{00000000-0005-0000-0000-0000D3070000}"/>
    <cellStyle name="Heading 2 18" xfId="2132" xr:uid="{00000000-0005-0000-0000-0000D4070000}"/>
    <cellStyle name="Heading 2 19" xfId="2133" xr:uid="{00000000-0005-0000-0000-0000D5070000}"/>
    <cellStyle name="Heading 2 2" xfId="2134" xr:uid="{00000000-0005-0000-0000-0000D6070000}"/>
    <cellStyle name="Heading 2 2 10" xfId="2135" xr:uid="{00000000-0005-0000-0000-0000D7070000}"/>
    <cellStyle name="Heading 2 2 2" xfId="2136" xr:uid="{00000000-0005-0000-0000-0000D8070000}"/>
    <cellStyle name="Heading 2 2 3" xfId="2137" xr:uid="{00000000-0005-0000-0000-0000D9070000}"/>
    <cellStyle name="Heading 2 2 4" xfId="2138" xr:uid="{00000000-0005-0000-0000-0000DA070000}"/>
    <cellStyle name="Heading 2 2 5" xfId="2139" xr:uid="{00000000-0005-0000-0000-0000DB070000}"/>
    <cellStyle name="Heading 2 2 6" xfId="2140" xr:uid="{00000000-0005-0000-0000-0000DC070000}"/>
    <cellStyle name="Heading 2 2 7" xfId="2141" xr:uid="{00000000-0005-0000-0000-0000DD070000}"/>
    <cellStyle name="Heading 2 2 8" xfId="2142" xr:uid="{00000000-0005-0000-0000-0000DE070000}"/>
    <cellStyle name="Heading 2 2 9" xfId="2143" xr:uid="{00000000-0005-0000-0000-0000DF070000}"/>
    <cellStyle name="Heading 2 20" xfId="2144" xr:uid="{00000000-0005-0000-0000-0000E0070000}"/>
    <cellStyle name="Heading 2 21" xfId="2145" xr:uid="{00000000-0005-0000-0000-0000E1070000}"/>
    <cellStyle name="Heading 2 22" xfId="2146" xr:uid="{00000000-0005-0000-0000-0000E2070000}"/>
    <cellStyle name="Heading 2 3" xfId="2147" xr:uid="{00000000-0005-0000-0000-0000E3070000}"/>
    <cellStyle name="Heading 2 3 2" xfId="2148" xr:uid="{00000000-0005-0000-0000-0000E4070000}"/>
    <cellStyle name="Heading 2 3 3" xfId="2149" xr:uid="{00000000-0005-0000-0000-0000E5070000}"/>
    <cellStyle name="Heading 2 4 2" xfId="2150" xr:uid="{00000000-0005-0000-0000-0000E6070000}"/>
    <cellStyle name="Heading 2 4 3" xfId="2151" xr:uid="{00000000-0005-0000-0000-0000E7070000}"/>
    <cellStyle name="Heading 2 5 2" xfId="2152" xr:uid="{00000000-0005-0000-0000-0000E8070000}"/>
    <cellStyle name="Heading 2 5 3" xfId="2153" xr:uid="{00000000-0005-0000-0000-0000E9070000}"/>
    <cellStyle name="Heading 2 6 2" xfId="2154" xr:uid="{00000000-0005-0000-0000-0000EA070000}"/>
    <cellStyle name="Heading 2 6 3" xfId="2155" xr:uid="{00000000-0005-0000-0000-0000EB070000}"/>
    <cellStyle name="Heading 2 7 2" xfId="2156" xr:uid="{00000000-0005-0000-0000-0000EC070000}"/>
    <cellStyle name="Heading 2 7 3" xfId="2157" xr:uid="{00000000-0005-0000-0000-0000ED070000}"/>
    <cellStyle name="Heading 2 8 2" xfId="2158" xr:uid="{00000000-0005-0000-0000-0000EE070000}"/>
    <cellStyle name="Heading 2 8 3" xfId="2159" xr:uid="{00000000-0005-0000-0000-0000EF070000}"/>
    <cellStyle name="Heading 2 9 2" xfId="2160" xr:uid="{00000000-0005-0000-0000-0000F0070000}"/>
    <cellStyle name="Heading 2 9 3" xfId="2161" xr:uid="{00000000-0005-0000-0000-0000F1070000}"/>
    <cellStyle name="Heading 3" xfId="5" builtinId="18" customBuiltin="1"/>
    <cellStyle name="Heading 3 10 2" xfId="2162" xr:uid="{00000000-0005-0000-0000-0000F3070000}"/>
    <cellStyle name="Heading 3 10 3" xfId="2163" xr:uid="{00000000-0005-0000-0000-0000F4070000}"/>
    <cellStyle name="Heading 3 11 2" xfId="2164" xr:uid="{00000000-0005-0000-0000-0000F5070000}"/>
    <cellStyle name="Heading 3 11 3" xfId="2165" xr:uid="{00000000-0005-0000-0000-0000F6070000}"/>
    <cellStyle name="Heading 3 12 2" xfId="2166" xr:uid="{00000000-0005-0000-0000-0000F7070000}"/>
    <cellStyle name="Heading 3 12 3" xfId="2167" xr:uid="{00000000-0005-0000-0000-0000F8070000}"/>
    <cellStyle name="Heading 3 13 2" xfId="2168" xr:uid="{00000000-0005-0000-0000-0000F9070000}"/>
    <cellStyle name="Heading 3 13 3" xfId="2169" xr:uid="{00000000-0005-0000-0000-0000FA070000}"/>
    <cellStyle name="Heading 3 14 2" xfId="2170" xr:uid="{00000000-0005-0000-0000-0000FB070000}"/>
    <cellStyle name="Heading 3 14 3" xfId="2171" xr:uid="{00000000-0005-0000-0000-0000FC070000}"/>
    <cellStyle name="Heading 3 15" xfId="2172" xr:uid="{00000000-0005-0000-0000-0000FD070000}"/>
    <cellStyle name="Heading 3 15 2" xfId="2173" xr:uid="{00000000-0005-0000-0000-0000FE070000}"/>
    <cellStyle name="Heading 3 15 3" xfId="2174" xr:uid="{00000000-0005-0000-0000-0000FF070000}"/>
    <cellStyle name="Heading 3 15 4" xfId="2175" xr:uid="{00000000-0005-0000-0000-000000080000}"/>
    <cellStyle name="Heading 3 15 5" xfId="2176" xr:uid="{00000000-0005-0000-0000-000001080000}"/>
    <cellStyle name="Heading 3 15 6" xfId="2177" xr:uid="{00000000-0005-0000-0000-000002080000}"/>
    <cellStyle name="Heading 3 15 7" xfId="2178" xr:uid="{00000000-0005-0000-0000-000003080000}"/>
    <cellStyle name="Heading 3 16" xfId="2179" xr:uid="{00000000-0005-0000-0000-000004080000}"/>
    <cellStyle name="Heading 3 17" xfId="2180" xr:uid="{00000000-0005-0000-0000-000005080000}"/>
    <cellStyle name="Heading 3 18" xfId="2181" xr:uid="{00000000-0005-0000-0000-000006080000}"/>
    <cellStyle name="Heading 3 19" xfId="2182" xr:uid="{00000000-0005-0000-0000-000007080000}"/>
    <cellStyle name="Heading 3 2" xfId="2183" xr:uid="{00000000-0005-0000-0000-000008080000}"/>
    <cellStyle name="Heading 3 2 2" xfId="2184" xr:uid="{00000000-0005-0000-0000-000009080000}"/>
    <cellStyle name="Heading 3 2 3" xfId="2185" xr:uid="{00000000-0005-0000-0000-00000A080000}"/>
    <cellStyle name="Heading 3 20" xfId="2186" xr:uid="{00000000-0005-0000-0000-00000B080000}"/>
    <cellStyle name="Heading 3 21" xfId="2187" xr:uid="{00000000-0005-0000-0000-00000C080000}"/>
    <cellStyle name="Heading 3 22" xfId="2188" xr:uid="{00000000-0005-0000-0000-00000D080000}"/>
    <cellStyle name="Heading 3 3" xfId="2189" xr:uid="{00000000-0005-0000-0000-00000E080000}"/>
    <cellStyle name="Heading 3 3 2" xfId="2190" xr:uid="{00000000-0005-0000-0000-00000F080000}"/>
    <cellStyle name="Heading 3 3 3" xfId="2191" xr:uid="{00000000-0005-0000-0000-000010080000}"/>
    <cellStyle name="Heading 3 4 2" xfId="2192" xr:uid="{00000000-0005-0000-0000-000011080000}"/>
    <cellStyle name="Heading 3 4 3" xfId="2193" xr:uid="{00000000-0005-0000-0000-000012080000}"/>
    <cellStyle name="Heading 3 5 2" xfId="2194" xr:uid="{00000000-0005-0000-0000-000013080000}"/>
    <cellStyle name="Heading 3 5 3" xfId="2195" xr:uid="{00000000-0005-0000-0000-000014080000}"/>
    <cellStyle name="Heading 3 6 2" xfId="2196" xr:uid="{00000000-0005-0000-0000-000015080000}"/>
    <cellStyle name="Heading 3 6 3" xfId="2197" xr:uid="{00000000-0005-0000-0000-000016080000}"/>
    <cellStyle name="Heading 3 7 2" xfId="2198" xr:uid="{00000000-0005-0000-0000-000017080000}"/>
    <cellStyle name="Heading 3 7 3" xfId="2199" xr:uid="{00000000-0005-0000-0000-000018080000}"/>
    <cellStyle name="Heading 3 8 2" xfId="2200" xr:uid="{00000000-0005-0000-0000-000019080000}"/>
    <cellStyle name="Heading 3 8 3" xfId="2201" xr:uid="{00000000-0005-0000-0000-00001A080000}"/>
    <cellStyle name="Heading 3 9 2" xfId="2202" xr:uid="{00000000-0005-0000-0000-00001B080000}"/>
    <cellStyle name="Heading 3 9 3" xfId="2203" xr:uid="{00000000-0005-0000-0000-00001C080000}"/>
    <cellStyle name="Heading 4" xfId="6" builtinId="19" customBuiltin="1"/>
    <cellStyle name="Heading 4 10 2" xfId="2204" xr:uid="{00000000-0005-0000-0000-00001E080000}"/>
    <cellStyle name="Heading 4 10 3" xfId="2205" xr:uid="{00000000-0005-0000-0000-00001F080000}"/>
    <cellStyle name="Heading 4 11 2" xfId="2206" xr:uid="{00000000-0005-0000-0000-000020080000}"/>
    <cellStyle name="Heading 4 11 3" xfId="2207" xr:uid="{00000000-0005-0000-0000-000021080000}"/>
    <cellStyle name="Heading 4 12 2" xfId="2208" xr:uid="{00000000-0005-0000-0000-000022080000}"/>
    <cellStyle name="Heading 4 12 3" xfId="2209" xr:uid="{00000000-0005-0000-0000-000023080000}"/>
    <cellStyle name="Heading 4 13 2" xfId="2210" xr:uid="{00000000-0005-0000-0000-000024080000}"/>
    <cellStyle name="Heading 4 13 3" xfId="2211" xr:uid="{00000000-0005-0000-0000-000025080000}"/>
    <cellStyle name="Heading 4 14 2" xfId="2212" xr:uid="{00000000-0005-0000-0000-000026080000}"/>
    <cellStyle name="Heading 4 14 3" xfId="2213" xr:uid="{00000000-0005-0000-0000-000027080000}"/>
    <cellStyle name="Heading 4 15" xfId="2214" xr:uid="{00000000-0005-0000-0000-000028080000}"/>
    <cellStyle name="Heading 4 15 2" xfId="2215" xr:uid="{00000000-0005-0000-0000-000029080000}"/>
    <cellStyle name="Heading 4 15 3" xfId="2216" xr:uid="{00000000-0005-0000-0000-00002A080000}"/>
    <cellStyle name="Heading 4 15 4" xfId="2217" xr:uid="{00000000-0005-0000-0000-00002B080000}"/>
    <cellStyle name="Heading 4 15 5" xfId="2218" xr:uid="{00000000-0005-0000-0000-00002C080000}"/>
    <cellStyle name="Heading 4 15 6" xfId="2219" xr:uid="{00000000-0005-0000-0000-00002D080000}"/>
    <cellStyle name="Heading 4 15 7" xfId="2220" xr:uid="{00000000-0005-0000-0000-00002E080000}"/>
    <cellStyle name="Heading 4 16" xfId="2221" xr:uid="{00000000-0005-0000-0000-00002F080000}"/>
    <cellStyle name="Heading 4 17" xfId="2222" xr:uid="{00000000-0005-0000-0000-000030080000}"/>
    <cellStyle name="Heading 4 18" xfId="2223" xr:uid="{00000000-0005-0000-0000-000031080000}"/>
    <cellStyle name="Heading 4 19" xfId="2224" xr:uid="{00000000-0005-0000-0000-000032080000}"/>
    <cellStyle name="Heading 4 2" xfId="2225" xr:uid="{00000000-0005-0000-0000-000033080000}"/>
    <cellStyle name="Heading 4 2 2" xfId="2226" xr:uid="{00000000-0005-0000-0000-000034080000}"/>
    <cellStyle name="Heading 4 2 3" xfId="2227" xr:uid="{00000000-0005-0000-0000-000035080000}"/>
    <cellStyle name="Heading 4 20" xfId="2228" xr:uid="{00000000-0005-0000-0000-000036080000}"/>
    <cellStyle name="Heading 4 21" xfId="2229" xr:uid="{00000000-0005-0000-0000-000037080000}"/>
    <cellStyle name="Heading 4 22" xfId="2230" xr:uid="{00000000-0005-0000-0000-000038080000}"/>
    <cellStyle name="Heading 4 3" xfId="2231" xr:uid="{00000000-0005-0000-0000-000039080000}"/>
    <cellStyle name="Heading 4 3 2" xfId="2232" xr:uid="{00000000-0005-0000-0000-00003A080000}"/>
    <cellStyle name="Heading 4 3 3" xfId="2233" xr:uid="{00000000-0005-0000-0000-00003B080000}"/>
    <cellStyle name="Heading 4 4 2" xfId="2234" xr:uid="{00000000-0005-0000-0000-00003C080000}"/>
    <cellStyle name="Heading 4 4 3" xfId="2235" xr:uid="{00000000-0005-0000-0000-00003D080000}"/>
    <cellStyle name="Heading 4 5 2" xfId="2236" xr:uid="{00000000-0005-0000-0000-00003E080000}"/>
    <cellStyle name="Heading 4 5 3" xfId="2237" xr:uid="{00000000-0005-0000-0000-00003F080000}"/>
    <cellStyle name="Heading 4 6 2" xfId="2238" xr:uid="{00000000-0005-0000-0000-000040080000}"/>
    <cellStyle name="Heading 4 6 3" xfId="2239" xr:uid="{00000000-0005-0000-0000-000041080000}"/>
    <cellStyle name="Heading 4 7 2" xfId="2240" xr:uid="{00000000-0005-0000-0000-000042080000}"/>
    <cellStyle name="Heading 4 7 3" xfId="2241" xr:uid="{00000000-0005-0000-0000-000043080000}"/>
    <cellStyle name="Heading 4 8 2" xfId="2242" xr:uid="{00000000-0005-0000-0000-000044080000}"/>
    <cellStyle name="Heading 4 8 3" xfId="2243" xr:uid="{00000000-0005-0000-0000-000045080000}"/>
    <cellStyle name="Heading 4 9 2" xfId="2244" xr:uid="{00000000-0005-0000-0000-000046080000}"/>
    <cellStyle name="Heading 4 9 3" xfId="2245" xr:uid="{00000000-0005-0000-0000-000047080000}"/>
    <cellStyle name="Hyperlink 2" xfId="97" xr:uid="{00000000-0005-0000-0000-000048080000}"/>
    <cellStyle name="Hyperlink 3" xfId="98" xr:uid="{00000000-0005-0000-0000-000049080000}"/>
    <cellStyle name="Hyperlink 4" xfId="2246" xr:uid="{00000000-0005-0000-0000-00004A080000}"/>
    <cellStyle name="Hyperlink 5" xfId="2247" xr:uid="{00000000-0005-0000-0000-00004B080000}"/>
    <cellStyle name="Hyperlink 6" xfId="2248" xr:uid="{00000000-0005-0000-0000-00004C080000}"/>
    <cellStyle name="Input" xfId="10" builtinId="20" customBuiltin="1"/>
    <cellStyle name="Input 10 2" xfId="2249" xr:uid="{00000000-0005-0000-0000-00004E080000}"/>
    <cellStyle name="Input 10 3" xfId="2250" xr:uid="{00000000-0005-0000-0000-00004F080000}"/>
    <cellStyle name="Input 11 2" xfId="2251" xr:uid="{00000000-0005-0000-0000-000050080000}"/>
    <cellStyle name="Input 11 3" xfId="2252" xr:uid="{00000000-0005-0000-0000-000051080000}"/>
    <cellStyle name="Input 12 2" xfId="2253" xr:uid="{00000000-0005-0000-0000-000052080000}"/>
    <cellStyle name="Input 12 3" xfId="2254" xr:uid="{00000000-0005-0000-0000-000053080000}"/>
    <cellStyle name="Input 13 2" xfId="2255" xr:uid="{00000000-0005-0000-0000-000054080000}"/>
    <cellStyle name="Input 13 3" xfId="2256" xr:uid="{00000000-0005-0000-0000-000055080000}"/>
    <cellStyle name="Input 14 2" xfId="2257" xr:uid="{00000000-0005-0000-0000-000056080000}"/>
    <cellStyle name="Input 14 3" xfId="2258" xr:uid="{00000000-0005-0000-0000-000057080000}"/>
    <cellStyle name="Input 15" xfId="2259" xr:uid="{00000000-0005-0000-0000-000058080000}"/>
    <cellStyle name="Input 15 2" xfId="2260" xr:uid="{00000000-0005-0000-0000-000059080000}"/>
    <cellStyle name="Input 15 3" xfId="2261" xr:uid="{00000000-0005-0000-0000-00005A080000}"/>
    <cellStyle name="Input 15 4" xfId="2262" xr:uid="{00000000-0005-0000-0000-00005B080000}"/>
    <cellStyle name="Input 15 5" xfId="2263" xr:uid="{00000000-0005-0000-0000-00005C080000}"/>
    <cellStyle name="Input 15 6" xfId="2264" xr:uid="{00000000-0005-0000-0000-00005D080000}"/>
    <cellStyle name="Input 15 7" xfId="2265" xr:uid="{00000000-0005-0000-0000-00005E080000}"/>
    <cellStyle name="Input 16" xfId="2266" xr:uid="{00000000-0005-0000-0000-00005F080000}"/>
    <cellStyle name="Input 17" xfId="2267" xr:uid="{00000000-0005-0000-0000-000060080000}"/>
    <cellStyle name="Input 18" xfId="2268" xr:uid="{00000000-0005-0000-0000-000061080000}"/>
    <cellStyle name="Input 19" xfId="2269" xr:uid="{00000000-0005-0000-0000-000062080000}"/>
    <cellStyle name="Input 2" xfId="2270" xr:uid="{00000000-0005-0000-0000-000063080000}"/>
    <cellStyle name="Input 2 2" xfId="2271" xr:uid="{00000000-0005-0000-0000-000064080000}"/>
    <cellStyle name="Input 2 3" xfId="2272" xr:uid="{00000000-0005-0000-0000-000065080000}"/>
    <cellStyle name="Input 20" xfId="2273" xr:uid="{00000000-0005-0000-0000-000066080000}"/>
    <cellStyle name="Input 21" xfId="2274" xr:uid="{00000000-0005-0000-0000-000067080000}"/>
    <cellStyle name="Input 22" xfId="2275" xr:uid="{00000000-0005-0000-0000-000068080000}"/>
    <cellStyle name="Input 3" xfId="2276" xr:uid="{00000000-0005-0000-0000-000069080000}"/>
    <cellStyle name="Input 3 2" xfId="2277" xr:uid="{00000000-0005-0000-0000-00006A080000}"/>
    <cellStyle name="Input 3 3" xfId="2278" xr:uid="{00000000-0005-0000-0000-00006B080000}"/>
    <cellStyle name="Input 4 2" xfId="2279" xr:uid="{00000000-0005-0000-0000-00006C080000}"/>
    <cellStyle name="Input 4 3" xfId="2280" xr:uid="{00000000-0005-0000-0000-00006D080000}"/>
    <cellStyle name="Input 5 2" xfId="2281" xr:uid="{00000000-0005-0000-0000-00006E080000}"/>
    <cellStyle name="Input 5 3" xfId="2282" xr:uid="{00000000-0005-0000-0000-00006F080000}"/>
    <cellStyle name="Input 6 2" xfId="2283" xr:uid="{00000000-0005-0000-0000-000070080000}"/>
    <cellStyle name="Input 6 3" xfId="2284" xr:uid="{00000000-0005-0000-0000-000071080000}"/>
    <cellStyle name="Input 7 2" xfId="2285" xr:uid="{00000000-0005-0000-0000-000072080000}"/>
    <cellStyle name="Input 7 3" xfId="2286" xr:uid="{00000000-0005-0000-0000-000073080000}"/>
    <cellStyle name="Input 8 2" xfId="2287" xr:uid="{00000000-0005-0000-0000-000074080000}"/>
    <cellStyle name="Input 8 3" xfId="2288" xr:uid="{00000000-0005-0000-0000-000075080000}"/>
    <cellStyle name="Input 9 2" xfId="2289" xr:uid="{00000000-0005-0000-0000-000076080000}"/>
    <cellStyle name="Input 9 3" xfId="2290" xr:uid="{00000000-0005-0000-0000-000077080000}"/>
    <cellStyle name="Linked Cell" xfId="13" builtinId="24" customBuiltin="1"/>
    <cellStyle name="Linked Cell 10 2" xfId="2291" xr:uid="{00000000-0005-0000-0000-000079080000}"/>
    <cellStyle name="Linked Cell 10 3" xfId="2292" xr:uid="{00000000-0005-0000-0000-00007A080000}"/>
    <cellStyle name="Linked Cell 11 2" xfId="2293" xr:uid="{00000000-0005-0000-0000-00007B080000}"/>
    <cellStyle name="Linked Cell 11 3" xfId="2294" xr:uid="{00000000-0005-0000-0000-00007C080000}"/>
    <cellStyle name="Linked Cell 12 2" xfId="2295" xr:uid="{00000000-0005-0000-0000-00007D080000}"/>
    <cellStyle name="Linked Cell 12 3" xfId="2296" xr:uid="{00000000-0005-0000-0000-00007E080000}"/>
    <cellStyle name="Linked Cell 13 2" xfId="2297" xr:uid="{00000000-0005-0000-0000-00007F080000}"/>
    <cellStyle name="Linked Cell 13 3" xfId="2298" xr:uid="{00000000-0005-0000-0000-000080080000}"/>
    <cellStyle name="Linked Cell 14 2" xfId="2299" xr:uid="{00000000-0005-0000-0000-000081080000}"/>
    <cellStyle name="Linked Cell 14 3" xfId="2300" xr:uid="{00000000-0005-0000-0000-000082080000}"/>
    <cellStyle name="Linked Cell 15" xfId="2301" xr:uid="{00000000-0005-0000-0000-000083080000}"/>
    <cellStyle name="Linked Cell 15 2" xfId="2302" xr:uid="{00000000-0005-0000-0000-000084080000}"/>
    <cellStyle name="Linked Cell 15 3" xfId="2303" xr:uid="{00000000-0005-0000-0000-000085080000}"/>
    <cellStyle name="Linked Cell 15 4" xfId="2304" xr:uid="{00000000-0005-0000-0000-000086080000}"/>
    <cellStyle name="Linked Cell 15 5" xfId="2305" xr:uid="{00000000-0005-0000-0000-000087080000}"/>
    <cellStyle name="Linked Cell 15 6" xfId="2306" xr:uid="{00000000-0005-0000-0000-000088080000}"/>
    <cellStyle name="Linked Cell 15 7" xfId="2307" xr:uid="{00000000-0005-0000-0000-000089080000}"/>
    <cellStyle name="Linked Cell 16" xfId="2308" xr:uid="{00000000-0005-0000-0000-00008A080000}"/>
    <cellStyle name="Linked Cell 17" xfId="2309" xr:uid="{00000000-0005-0000-0000-00008B080000}"/>
    <cellStyle name="Linked Cell 18" xfId="2310" xr:uid="{00000000-0005-0000-0000-00008C080000}"/>
    <cellStyle name="Linked Cell 19" xfId="2311" xr:uid="{00000000-0005-0000-0000-00008D080000}"/>
    <cellStyle name="Linked Cell 2" xfId="2312" xr:uid="{00000000-0005-0000-0000-00008E080000}"/>
    <cellStyle name="Linked Cell 2 2" xfId="2313" xr:uid="{00000000-0005-0000-0000-00008F080000}"/>
    <cellStyle name="Linked Cell 2 3" xfId="2314" xr:uid="{00000000-0005-0000-0000-000090080000}"/>
    <cellStyle name="Linked Cell 20" xfId="2315" xr:uid="{00000000-0005-0000-0000-000091080000}"/>
    <cellStyle name="Linked Cell 21" xfId="2316" xr:uid="{00000000-0005-0000-0000-000092080000}"/>
    <cellStyle name="Linked Cell 22" xfId="2317" xr:uid="{00000000-0005-0000-0000-000093080000}"/>
    <cellStyle name="Linked Cell 3" xfId="2318" xr:uid="{00000000-0005-0000-0000-000094080000}"/>
    <cellStyle name="Linked Cell 3 2" xfId="2319" xr:uid="{00000000-0005-0000-0000-000095080000}"/>
    <cellStyle name="Linked Cell 3 3" xfId="2320" xr:uid="{00000000-0005-0000-0000-000096080000}"/>
    <cellStyle name="Linked Cell 4 2" xfId="2321" xr:uid="{00000000-0005-0000-0000-000097080000}"/>
    <cellStyle name="Linked Cell 4 3" xfId="2322" xr:uid="{00000000-0005-0000-0000-000098080000}"/>
    <cellStyle name="Linked Cell 5 2" xfId="2323" xr:uid="{00000000-0005-0000-0000-000099080000}"/>
    <cellStyle name="Linked Cell 5 3" xfId="2324" xr:uid="{00000000-0005-0000-0000-00009A080000}"/>
    <cellStyle name="Linked Cell 6 2" xfId="2325" xr:uid="{00000000-0005-0000-0000-00009B080000}"/>
    <cellStyle name="Linked Cell 6 3" xfId="2326" xr:uid="{00000000-0005-0000-0000-00009C080000}"/>
    <cellStyle name="Linked Cell 7 2" xfId="2327" xr:uid="{00000000-0005-0000-0000-00009D080000}"/>
    <cellStyle name="Linked Cell 7 3" xfId="2328" xr:uid="{00000000-0005-0000-0000-00009E080000}"/>
    <cellStyle name="Linked Cell 8 2" xfId="2329" xr:uid="{00000000-0005-0000-0000-00009F080000}"/>
    <cellStyle name="Linked Cell 8 3" xfId="2330" xr:uid="{00000000-0005-0000-0000-0000A0080000}"/>
    <cellStyle name="Linked Cell 9 2" xfId="2331" xr:uid="{00000000-0005-0000-0000-0000A1080000}"/>
    <cellStyle name="Linked Cell 9 3" xfId="2332" xr:uid="{00000000-0005-0000-0000-0000A2080000}"/>
    <cellStyle name="Neutral" xfId="9" builtinId="28" customBuiltin="1"/>
    <cellStyle name="Neutral 10 2" xfId="2333" xr:uid="{00000000-0005-0000-0000-0000A4080000}"/>
    <cellStyle name="Neutral 10 3" xfId="2334" xr:uid="{00000000-0005-0000-0000-0000A5080000}"/>
    <cellStyle name="Neutral 11 2" xfId="2335" xr:uid="{00000000-0005-0000-0000-0000A6080000}"/>
    <cellStyle name="Neutral 11 3" xfId="2336" xr:uid="{00000000-0005-0000-0000-0000A7080000}"/>
    <cellStyle name="Neutral 12 2" xfId="2337" xr:uid="{00000000-0005-0000-0000-0000A8080000}"/>
    <cellStyle name="Neutral 12 3" xfId="2338" xr:uid="{00000000-0005-0000-0000-0000A9080000}"/>
    <cellStyle name="Neutral 13 2" xfId="2339" xr:uid="{00000000-0005-0000-0000-0000AA080000}"/>
    <cellStyle name="Neutral 13 3" xfId="2340" xr:uid="{00000000-0005-0000-0000-0000AB080000}"/>
    <cellStyle name="Neutral 14 2" xfId="2341" xr:uid="{00000000-0005-0000-0000-0000AC080000}"/>
    <cellStyle name="Neutral 14 3" xfId="2342" xr:uid="{00000000-0005-0000-0000-0000AD080000}"/>
    <cellStyle name="Neutral 15" xfId="2343" xr:uid="{00000000-0005-0000-0000-0000AE080000}"/>
    <cellStyle name="Neutral 15 2" xfId="2344" xr:uid="{00000000-0005-0000-0000-0000AF080000}"/>
    <cellStyle name="Neutral 15 3" xfId="2345" xr:uid="{00000000-0005-0000-0000-0000B0080000}"/>
    <cellStyle name="Neutral 15 4" xfId="2346" xr:uid="{00000000-0005-0000-0000-0000B1080000}"/>
    <cellStyle name="Neutral 15 5" xfId="2347" xr:uid="{00000000-0005-0000-0000-0000B2080000}"/>
    <cellStyle name="Neutral 15 6" xfId="2348" xr:uid="{00000000-0005-0000-0000-0000B3080000}"/>
    <cellStyle name="Neutral 15 7" xfId="2349" xr:uid="{00000000-0005-0000-0000-0000B4080000}"/>
    <cellStyle name="Neutral 16" xfId="2350" xr:uid="{00000000-0005-0000-0000-0000B5080000}"/>
    <cellStyle name="Neutral 17" xfId="2351" xr:uid="{00000000-0005-0000-0000-0000B6080000}"/>
    <cellStyle name="Neutral 18" xfId="2352" xr:uid="{00000000-0005-0000-0000-0000B7080000}"/>
    <cellStyle name="Neutral 19" xfId="2353" xr:uid="{00000000-0005-0000-0000-0000B8080000}"/>
    <cellStyle name="Neutral 2" xfId="2354" xr:uid="{00000000-0005-0000-0000-0000B9080000}"/>
    <cellStyle name="Neutral 2 2" xfId="2355" xr:uid="{00000000-0005-0000-0000-0000BA080000}"/>
    <cellStyle name="Neutral 2 3" xfId="2356" xr:uid="{00000000-0005-0000-0000-0000BB080000}"/>
    <cellStyle name="Neutral 20" xfId="2357" xr:uid="{00000000-0005-0000-0000-0000BC080000}"/>
    <cellStyle name="Neutral 21" xfId="2358" xr:uid="{00000000-0005-0000-0000-0000BD080000}"/>
    <cellStyle name="Neutral 22" xfId="2359" xr:uid="{00000000-0005-0000-0000-0000BE080000}"/>
    <cellStyle name="Neutral 3" xfId="2360" xr:uid="{00000000-0005-0000-0000-0000BF080000}"/>
    <cellStyle name="Neutral 3 2" xfId="2361" xr:uid="{00000000-0005-0000-0000-0000C0080000}"/>
    <cellStyle name="Neutral 3 3" xfId="2362" xr:uid="{00000000-0005-0000-0000-0000C1080000}"/>
    <cellStyle name="Neutral 4 2" xfId="2363" xr:uid="{00000000-0005-0000-0000-0000C2080000}"/>
    <cellStyle name="Neutral 4 3" xfId="2364" xr:uid="{00000000-0005-0000-0000-0000C3080000}"/>
    <cellStyle name="Neutral 5 2" xfId="2365" xr:uid="{00000000-0005-0000-0000-0000C4080000}"/>
    <cellStyle name="Neutral 5 3" xfId="2366" xr:uid="{00000000-0005-0000-0000-0000C5080000}"/>
    <cellStyle name="Neutral 6 2" xfId="2367" xr:uid="{00000000-0005-0000-0000-0000C6080000}"/>
    <cellStyle name="Neutral 6 3" xfId="2368" xr:uid="{00000000-0005-0000-0000-0000C7080000}"/>
    <cellStyle name="Neutral 7 2" xfId="2369" xr:uid="{00000000-0005-0000-0000-0000C8080000}"/>
    <cellStyle name="Neutral 7 3" xfId="2370" xr:uid="{00000000-0005-0000-0000-0000C9080000}"/>
    <cellStyle name="Neutral 8 2" xfId="2371" xr:uid="{00000000-0005-0000-0000-0000CA080000}"/>
    <cellStyle name="Neutral 8 3" xfId="2372" xr:uid="{00000000-0005-0000-0000-0000CB080000}"/>
    <cellStyle name="Neutral 9 2" xfId="2373" xr:uid="{00000000-0005-0000-0000-0000CC080000}"/>
    <cellStyle name="Neutral 9 3" xfId="2374" xr:uid="{00000000-0005-0000-0000-0000CD080000}"/>
    <cellStyle name="Normal" xfId="0" builtinId="0"/>
    <cellStyle name="Normal 10" xfId="99" xr:uid="{00000000-0005-0000-0000-0000CF080000}"/>
    <cellStyle name="Normal 10 10" xfId="175" xr:uid="{00000000-0005-0000-0000-0000D0080000}"/>
    <cellStyle name="Normal 10 11" xfId="2375" xr:uid="{00000000-0005-0000-0000-0000D1080000}"/>
    <cellStyle name="Normal 10 12" xfId="2376" xr:uid="{00000000-0005-0000-0000-0000D2080000}"/>
    <cellStyle name="Normal 10 2" xfId="100" xr:uid="{00000000-0005-0000-0000-0000D3080000}"/>
    <cellStyle name="Normal 10 2 2" xfId="2377" xr:uid="{00000000-0005-0000-0000-0000D4080000}"/>
    <cellStyle name="Normal 10 2 3" xfId="2378" xr:uid="{00000000-0005-0000-0000-0000D5080000}"/>
    <cellStyle name="Normal 10 2 4" xfId="20862" xr:uid="{00000000-0005-0000-0000-0000D6080000}"/>
    <cellStyle name="Normal 10 3" xfId="2379" xr:uid="{00000000-0005-0000-0000-0000D7080000}"/>
    <cellStyle name="Normal 10 4" xfId="2380" xr:uid="{00000000-0005-0000-0000-0000D8080000}"/>
    <cellStyle name="Normal 10 5" xfId="2381" xr:uid="{00000000-0005-0000-0000-0000D9080000}"/>
    <cellStyle name="Normal 10 6" xfId="2382" xr:uid="{00000000-0005-0000-0000-0000DA080000}"/>
    <cellStyle name="Normal 10 7" xfId="2383" xr:uid="{00000000-0005-0000-0000-0000DB080000}"/>
    <cellStyle name="Normal 10 8" xfId="2384" xr:uid="{00000000-0005-0000-0000-0000DC080000}"/>
    <cellStyle name="Normal 10 9" xfId="2385" xr:uid="{00000000-0005-0000-0000-0000DD080000}"/>
    <cellStyle name="Normal 100" xfId="2386" xr:uid="{00000000-0005-0000-0000-0000DE080000}"/>
    <cellStyle name="Normal 102" xfId="2387" xr:uid="{00000000-0005-0000-0000-0000DF080000}"/>
    <cellStyle name="Normal 103" xfId="2388" xr:uid="{00000000-0005-0000-0000-0000E0080000}"/>
    <cellStyle name="Normal 11" xfId="101" xr:uid="{00000000-0005-0000-0000-0000E1080000}"/>
    <cellStyle name="Normal 11 2" xfId="2389" xr:uid="{00000000-0005-0000-0000-0000E2080000}"/>
    <cellStyle name="Normal 11 3" xfId="2390" xr:uid="{00000000-0005-0000-0000-0000E3080000}"/>
    <cellStyle name="Normal 11 4" xfId="2391" xr:uid="{00000000-0005-0000-0000-0000E4080000}"/>
    <cellStyle name="Normal 11 5" xfId="2392" xr:uid="{00000000-0005-0000-0000-0000E5080000}"/>
    <cellStyle name="Normal 11 6" xfId="2393" xr:uid="{00000000-0005-0000-0000-0000E6080000}"/>
    <cellStyle name="Normal 11 7" xfId="2394" xr:uid="{00000000-0005-0000-0000-0000E7080000}"/>
    <cellStyle name="Normal 11 8" xfId="2395" xr:uid="{00000000-0005-0000-0000-0000E8080000}"/>
    <cellStyle name="Normal 11 9" xfId="2396" xr:uid="{00000000-0005-0000-0000-0000E9080000}"/>
    <cellStyle name="Normal 12" xfId="102" xr:uid="{00000000-0005-0000-0000-0000EA080000}"/>
    <cellStyle name="Normal 12 2" xfId="2397" xr:uid="{00000000-0005-0000-0000-0000EB080000}"/>
    <cellStyle name="Normal 12 3" xfId="2398" xr:uid="{00000000-0005-0000-0000-0000EC080000}"/>
    <cellStyle name="Normal 12 4" xfId="2399" xr:uid="{00000000-0005-0000-0000-0000ED080000}"/>
    <cellStyle name="Normal 12 5" xfId="2400" xr:uid="{00000000-0005-0000-0000-0000EE080000}"/>
    <cellStyle name="Normal 12 6" xfId="2401" xr:uid="{00000000-0005-0000-0000-0000EF080000}"/>
    <cellStyle name="Normal 12 7" xfId="2402" xr:uid="{00000000-0005-0000-0000-0000F0080000}"/>
    <cellStyle name="Normal 12 8" xfId="2403" xr:uid="{00000000-0005-0000-0000-0000F1080000}"/>
    <cellStyle name="Normal 13" xfId="103" xr:uid="{00000000-0005-0000-0000-0000F2080000}"/>
    <cellStyle name="Normal 13 2" xfId="2404" xr:uid="{00000000-0005-0000-0000-0000F3080000}"/>
    <cellStyle name="Normal 13 3" xfId="2405" xr:uid="{00000000-0005-0000-0000-0000F4080000}"/>
    <cellStyle name="Normal 13 4" xfId="2406" xr:uid="{00000000-0005-0000-0000-0000F5080000}"/>
    <cellStyle name="Normal 13 5" xfId="2407" xr:uid="{00000000-0005-0000-0000-0000F6080000}"/>
    <cellStyle name="Normal 13 6" xfId="2408" xr:uid="{00000000-0005-0000-0000-0000F7080000}"/>
    <cellStyle name="Normal 13 7" xfId="2409" xr:uid="{00000000-0005-0000-0000-0000F8080000}"/>
    <cellStyle name="Normal 13 8" xfId="2410" xr:uid="{00000000-0005-0000-0000-0000F9080000}"/>
    <cellStyle name="Normal 13 9" xfId="2411" xr:uid="{00000000-0005-0000-0000-0000FA080000}"/>
    <cellStyle name="Normal 14" xfId="104" xr:uid="{00000000-0005-0000-0000-0000FB080000}"/>
    <cellStyle name="Normal 14 2" xfId="2412" xr:uid="{00000000-0005-0000-0000-0000FC080000}"/>
    <cellStyle name="Normal 14 3" xfId="2413" xr:uid="{00000000-0005-0000-0000-0000FD080000}"/>
    <cellStyle name="Normal 14 4" xfId="2414" xr:uid="{00000000-0005-0000-0000-0000FE080000}"/>
    <cellStyle name="Normal 14 5" xfId="2415" xr:uid="{00000000-0005-0000-0000-0000FF080000}"/>
    <cellStyle name="Normal 14 6" xfId="2416" xr:uid="{00000000-0005-0000-0000-000000090000}"/>
    <cellStyle name="Normal 14 7" xfId="2417" xr:uid="{00000000-0005-0000-0000-000001090000}"/>
    <cellStyle name="Normal 14 8" xfId="2418" xr:uid="{00000000-0005-0000-0000-000002090000}"/>
    <cellStyle name="Normal 14 9" xfId="2419" xr:uid="{00000000-0005-0000-0000-000003090000}"/>
    <cellStyle name="Normal 15" xfId="105" xr:uid="{00000000-0005-0000-0000-000004090000}"/>
    <cellStyle name="Normal 15 2" xfId="2420" xr:uid="{00000000-0005-0000-0000-000005090000}"/>
    <cellStyle name="Normal 15 3" xfId="2421" xr:uid="{00000000-0005-0000-0000-000006090000}"/>
    <cellStyle name="Normal 15 4" xfId="2422" xr:uid="{00000000-0005-0000-0000-000007090000}"/>
    <cellStyle name="Normal 15 5" xfId="2423" xr:uid="{00000000-0005-0000-0000-000008090000}"/>
    <cellStyle name="Normal 15 6" xfId="2424" xr:uid="{00000000-0005-0000-0000-000009090000}"/>
    <cellStyle name="Normal 15 7" xfId="2425" xr:uid="{00000000-0005-0000-0000-00000A090000}"/>
    <cellStyle name="Normal 15 8" xfId="2426" xr:uid="{00000000-0005-0000-0000-00000B090000}"/>
    <cellStyle name="Normal 16" xfId="106" xr:uid="{00000000-0005-0000-0000-00000C090000}"/>
    <cellStyle name="Normal 16 2" xfId="2427" xr:uid="{00000000-0005-0000-0000-00000D090000}"/>
    <cellStyle name="Normal 16 3" xfId="2428" xr:uid="{00000000-0005-0000-0000-00000E090000}"/>
    <cellStyle name="Normal 16 4" xfId="20863" xr:uid="{00000000-0005-0000-0000-00000F090000}"/>
    <cellStyle name="Normal 17" xfId="2429" xr:uid="{00000000-0005-0000-0000-000010090000}"/>
    <cellStyle name="Normal 17 2" xfId="2430" xr:uid="{00000000-0005-0000-0000-000011090000}"/>
    <cellStyle name="Normal 17 3" xfId="2431" xr:uid="{00000000-0005-0000-0000-000012090000}"/>
    <cellStyle name="Normal 18" xfId="107" xr:uid="{00000000-0005-0000-0000-000013090000}"/>
    <cellStyle name="Normal 18 2" xfId="2432" xr:uid="{00000000-0005-0000-0000-000014090000}"/>
    <cellStyle name="Normal 18 3" xfId="2433" xr:uid="{00000000-0005-0000-0000-000015090000}"/>
    <cellStyle name="Normal 18 4" xfId="2434" xr:uid="{00000000-0005-0000-0000-000016090000}"/>
    <cellStyle name="Normal 18 5" xfId="2435" xr:uid="{00000000-0005-0000-0000-000017090000}"/>
    <cellStyle name="Normal 18 6" xfId="2436" xr:uid="{00000000-0005-0000-0000-000018090000}"/>
    <cellStyle name="Normal 18 7" xfId="2437" xr:uid="{00000000-0005-0000-0000-000019090000}"/>
    <cellStyle name="Normal 18 8" xfId="2438" xr:uid="{00000000-0005-0000-0000-00001A090000}"/>
    <cellStyle name="Normal 18 9" xfId="2439" xr:uid="{00000000-0005-0000-0000-00001B090000}"/>
    <cellStyle name="Normal 19" xfId="108" xr:uid="{00000000-0005-0000-0000-00001C090000}"/>
    <cellStyle name="Normal 19 2" xfId="2440" xr:uid="{00000000-0005-0000-0000-00001D090000}"/>
    <cellStyle name="Normal 19 3" xfId="2441" xr:uid="{00000000-0005-0000-0000-00001E090000}"/>
    <cellStyle name="Normal 19 4" xfId="20864" xr:uid="{00000000-0005-0000-0000-00001F090000}"/>
    <cellStyle name="Normal 2" xfId="48" xr:uid="{00000000-0005-0000-0000-000020090000}"/>
    <cellStyle name="Normal 2 10" xfId="2442" xr:uid="{00000000-0005-0000-0000-000021090000}"/>
    <cellStyle name="Normal 2 10 2" xfId="2443" xr:uid="{00000000-0005-0000-0000-000022090000}"/>
    <cellStyle name="Normal 2 10 2 2" xfId="2444" xr:uid="{00000000-0005-0000-0000-000023090000}"/>
    <cellStyle name="Normal 2 10 3" xfId="2445" xr:uid="{00000000-0005-0000-0000-000024090000}"/>
    <cellStyle name="Normal 2 10 3 2" xfId="2446" xr:uid="{00000000-0005-0000-0000-000025090000}"/>
    <cellStyle name="Normal 2 10 4" xfId="2447" xr:uid="{00000000-0005-0000-0000-000026090000}"/>
    <cellStyle name="Normal 2 10 4 2" xfId="2448" xr:uid="{00000000-0005-0000-0000-000027090000}"/>
    <cellStyle name="Normal 2 10 5" xfId="2449" xr:uid="{00000000-0005-0000-0000-000028090000}"/>
    <cellStyle name="Normal 2 10 5 2" xfId="2450" xr:uid="{00000000-0005-0000-0000-000029090000}"/>
    <cellStyle name="Normal 2 10 6" xfId="2451" xr:uid="{00000000-0005-0000-0000-00002A090000}"/>
    <cellStyle name="Normal 2 10 6 2" xfId="2452" xr:uid="{00000000-0005-0000-0000-00002B090000}"/>
    <cellStyle name="Normal 2 10 7" xfId="2453" xr:uid="{00000000-0005-0000-0000-00002C090000}"/>
    <cellStyle name="Normal 2 10 7 2" xfId="2454" xr:uid="{00000000-0005-0000-0000-00002D090000}"/>
    <cellStyle name="Normal 2 10 8" xfId="2455" xr:uid="{00000000-0005-0000-0000-00002E090000}"/>
    <cellStyle name="Normal 2 11" xfId="2456" xr:uid="{00000000-0005-0000-0000-00002F090000}"/>
    <cellStyle name="Normal 2 11 2" xfId="2457" xr:uid="{00000000-0005-0000-0000-000030090000}"/>
    <cellStyle name="Normal 2 11 2 2" xfId="2458" xr:uid="{00000000-0005-0000-0000-000031090000}"/>
    <cellStyle name="Normal 2 11 3" xfId="2459" xr:uid="{00000000-0005-0000-0000-000032090000}"/>
    <cellStyle name="Normal 2 11 3 2" xfId="2460" xr:uid="{00000000-0005-0000-0000-000033090000}"/>
    <cellStyle name="Normal 2 11 4" xfId="2461" xr:uid="{00000000-0005-0000-0000-000034090000}"/>
    <cellStyle name="Normal 2 11 4 2" xfId="2462" xr:uid="{00000000-0005-0000-0000-000035090000}"/>
    <cellStyle name="Normal 2 11 5" xfId="2463" xr:uid="{00000000-0005-0000-0000-000036090000}"/>
    <cellStyle name="Normal 2 11 5 2" xfId="2464" xr:uid="{00000000-0005-0000-0000-000037090000}"/>
    <cellStyle name="Normal 2 11 6" xfId="2465" xr:uid="{00000000-0005-0000-0000-000038090000}"/>
    <cellStyle name="Normal 2 11 6 2" xfId="2466" xr:uid="{00000000-0005-0000-0000-000039090000}"/>
    <cellStyle name="Normal 2 11 7" xfId="2467" xr:uid="{00000000-0005-0000-0000-00003A090000}"/>
    <cellStyle name="Normal 2 11 7 2" xfId="2468" xr:uid="{00000000-0005-0000-0000-00003B090000}"/>
    <cellStyle name="Normal 2 11 8" xfId="2469" xr:uid="{00000000-0005-0000-0000-00003C090000}"/>
    <cellStyle name="Normal 2 12" xfId="2470" xr:uid="{00000000-0005-0000-0000-00003D090000}"/>
    <cellStyle name="Normal 2 12 2" xfId="2471" xr:uid="{00000000-0005-0000-0000-00003E090000}"/>
    <cellStyle name="Normal 2 12 2 2" xfId="2472" xr:uid="{00000000-0005-0000-0000-00003F090000}"/>
    <cellStyle name="Normal 2 12 3" xfId="2473" xr:uid="{00000000-0005-0000-0000-000040090000}"/>
    <cellStyle name="Normal 2 12 3 2" xfId="2474" xr:uid="{00000000-0005-0000-0000-000041090000}"/>
    <cellStyle name="Normal 2 12 4" xfId="2475" xr:uid="{00000000-0005-0000-0000-000042090000}"/>
    <cellStyle name="Normal 2 12 4 2" xfId="2476" xr:uid="{00000000-0005-0000-0000-000043090000}"/>
    <cellStyle name="Normal 2 12 5" xfId="2477" xr:uid="{00000000-0005-0000-0000-000044090000}"/>
    <cellStyle name="Normal 2 12 5 2" xfId="2478" xr:uid="{00000000-0005-0000-0000-000045090000}"/>
    <cellStyle name="Normal 2 12 6" xfId="2479" xr:uid="{00000000-0005-0000-0000-000046090000}"/>
    <cellStyle name="Normal 2 12 6 2" xfId="2480" xr:uid="{00000000-0005-0000-0000-000047090000}"/>
    <cellStyle name="Normal 2 12 7" xfId="2481" xr:uid="{00000000-0005-0000-0000-000048090000}"/>
    <cellStyle name="Normal 2 12 7 2" xfId="2482" xr:uid="{00000000-0005-0000-0000-000049090000}"/>
    <cellStyle name="Normal 2 12 8" xfId="2483" xr:uid="{00000000-0005-0000-0000-00004A090000}"/>
    <cellStyle name="Normal 2 13" xfId="2484" xr:uid="{00000000-0005-0000-0000-00004B090000}"/>
    <cellStyle name="Normal 2 13 2" xfId="2485" xr:uid="{00000000-0005-0000-0000-00004C090000}"/>
    <cellStyle name="Normal 2 13 2 2" xfId="2486" xr:uid="{00000000-0005-0000-0000-00004D090000}"/>
    <cellStyle name="Normal 2 13 3" xfId="2487" xr:uid="{00000000-0005-0000-0000-00004E090000}"/>
    <cellStyle name="Normal 2 13 3 2" xfId="2488" xr:uid="{00000000-0005-0000-0000-00004F090000}"/>
    <cellStyle name="Normal 2 13 4" xfId="2489" xr:uid="{00000000-0005-0000-0000-000050090000}"/>
    <cellStyle name="Normal 2 13 4 2" xfId="2490" xr:uid="{00000000-0005-0000-0000-000051090000}"/>
    <cellStyle name="Normal 2 13 5" xfId="2491" xr:uid="{00000000-0005-0000-0000-000052090000}"/>
    <cellStyle name="Normal 2 13 5 2" xfId="2492" xr:uid="{00000000-0005-0000-0000-000053090000}"/>
    <cellStyle name="Normal 2 13 6" xfId="2493" xr:uid="{00000000-0005-0000-0000-000054090000}"/>
    <cellStyle name="Normal 2 13 6 2" xfId="2494" xr:uid="{00000000-0005-0000-0000-000055090000}"/>
    <cellStyle name="Normal 2 13 7" xfId="2495" xr:uid="{00000000-0005-0000-0000-000056090000}"/>
    <cellStyle name="Normal 2 13 7 2" xfId="2496" xr:uid="{00000000-0005-0000-0000-000057090000}"/>
    <cellStyle name="Normal 2 13 8" xfId="2497" xr:uid="{00000000-0005-0000-0000-000058090000}"/>
    <cellStyle name="Normal 2 14" xfId="2498" xr:uid="{00000000-0005-0000-0000-000059090000}"/>
    <cellStyle name="Normal 2 14 2" xfId="2499" xr:uid="{00000000-0005-0000-0000-00005A090000}"/>
    <cellStyle name="Normal 2 15" xfId="2500" xr:uid="{00000000-0005-0000-0000-00005B090000}"/>
    <cellStyle name="Normal 2 15 2" xfId="2501" xr:uid="{00000000-0005-0000-0000-00005C090000}"/>
    <cellStyle name="Normal 2 16" xfId="2502" xr:uid="{00000000-0005-0000-0000-00005D090000}"/>
    <cellStyle name="Normal 2 16 2" xfId="2503" xr:uid="{00000000-0005-0000-0000-00005E090000}"/>
    <cellStyle name="Normal 2 17" xfId="2504" xr:uid="{00000000-0005-0000-0000-00005F090000}"/>
    <cellStyle name="Normal 2 17 2" xfId="2505" xr:uid="{00000000-0005-0000-0000-000060090000}"/>
    <cellStyle name="Normal 2 18" xfId="2506" xr:uid="{00000000-0005-0000-0000-000061090000}"/>
    <cellStyle name="Normal 2 18 2" xfId="2507" xr:uid="{00000000-0005-0000-0000-000062090000}"/>
    <cellStyle name="Normal 2 18 2 2" xfId="2508" xr:uid="{00000000-0005-0000-0000-000063090000}"/>
    <cellStyle name="Normal 2 18 2 3" xfId="2509" xr:uid="{00000000-0005-0000-0000-000064090000}"/>
    <cellStyle name="Normal 2 18 2 4" xfId="2510" xr:uid="{00000000-0005-0000-0000-000065090000}"/>
    <cellStyle name="Normal 2 18 3" xfId="2511" xr:uid="{00000000-0005-0000-0000-000066090000}"/>
    <cellStyle name="Normal 2 18 4" xfId="2512" xr:uid="{00000000-0005-0000-0000-000067090000}"/>
    <cellStyle name="Normal 2 18 5" xfId="2513" xr:uid="{00000000-0005-0000-0000-000068090000}"/>
    <cellStyle name="Normal 2 18 6" xfId="2514" xr:uid="{00000000-0005-0000-0000-000069090000}"/>
    <cellStyle name="Normal 2 18 7" xfId="2515" xr:uid="{00000000-0005-0000-0000-00006A090000}"/>
    <cellStyle name="Normal 2 18 8" xfId="2516" xr:uid="{00000000-0005-0000-0000-00006B090000}"/>
    <cellStyle name="Normal 2 18 9" xfId="2517" xr:uid="{00000000-0005-0000-0000-00006C090000}"/>
    <cellStyle name="Normal 2 19" xfId="2518" xr:uid="{00000000-0005-0000-0000-00006D090000}"/>
    <cellStyle name="Normal 2 19 2" xfId="2519" xr:uid="{00000000-0005-0000-0000-00006E090000}"/>
    <cellStyle name="Normal 2 19 2 2" xfId="2520" xr:uid="{00000000-0005-0000-0000-00006F090000}"/>
    <cellStyle name="Normal 2 19 2 3" xfId="2521" xr:uid="{00000000-0005-0000-0000-000070090000}"/>
    <cellStyle name="Normal 2 19 2 4" xfId="2522" xr:uid="{00000000-0005-0000-0000-000071090000}"/>
    <cellStyle name="Normal 2 19 3" xfId="2523" xr:uid="{00000000-0005-0000-0000-000072090000}"/>
    <cellStyle name="Normal 2 19 4" xfId="2524" xr:uid="{00000000-0005-0000-0000-000073090000}"/>
    <cellStyle name="Normal 2 19 5" xfId="2525" xr:uid="{00000000-0005-0000-0000-000074090000}"/>
    <cellStyle name="Normal 2 19 6" xfId="2526" xr:uid="{00000000-0005-0000-0000-000075090000}"/>
    <cellStyle name="Normal 2 19 7" xfId="2527" xr:uid="{00000000-0005-0000-0000-000076090000}"/>
    <cellStyle name="Normal 2 19 8" xfId="2528" xr:uid="{00000000-0005-0000-0000-000077090000}"/>
    <cellStyle name="Normal 2 19 9" xfId="2529" xr:uid="{00000000-0005-0000-0000-000078090000}"/>
    <cellStyle name="Normal 2 2" xfId="49" xr:uid="{00000000-0005-0000-0000-000079090000}"/>
    <cellStyle name="Normal 2 2 10" xfId="2530" xr:uid="{00000000-0005-0000-0000-00007A090000}"/>
    <cellStyle name="Normal 2 2 11" xfId="2531" xr:uid="{00000000-0005-0000-0000-00007B090000}"/>
    <cellStyle name="Normal 2 2 12" xfId="2532" xr:uid="{00000000-0005-0000-0000-00007C090000}"/>
    <cellStyle name="Normal 2 2 13" xfId="2533" xr:uid="{00000000-0005-0000-0000-00007D090000}"/>
    <cellStyle name="Normal 2 2 14" xfId="2534" xr:uid="{00000000-0005-0000-0000-00007E090000}"/>
    <cellStyle name="Normal 2 2 15" xfId="2535" xr:uid="{00000000-0005-0000-0000-00007F090000}"/>
    <cellStyle name="Normal 2 2 16" xfId="2536" xr:uid="{00000000-0005-0000-0000-000080090000}"/>
    <cellStyle name="Normal 2 2 17" xfId="2537" xr:uid="{00000000-0005-0000-0000-000081090000}"/>
    <cellStyle name="Normal 2 2 18" xfId="2538" xr:uid="{00000000-0005-0000-0000-000082090000}"/>
    <cellStyle name="Normal 2 2 19" xfId="2539" xr:uid="{00000000-0005-0000-0000-000083090000}"/>
    <cellStyle name="Normal 2 2 2" xfId="50" xr:uid="{00000000-0005-0000-0000-000084090000}"/>
    <cellStyle name="Normal 2 2 2 10" xfId="2540" xr:uid="{00000000-0005-0000-0000-000085090000}"/>
    <cellStyle name="Normal 2 2 2 11" xfId="2541" xr:uid="{00000000-0005-0000-0000-000086090000}"/>
    <cellStyle name="Normal 2 2 2 12" xfId="2542" xr:uid="{00000000-0005-0000-0000-000087090000}"/>
    <cellStyle name="Normal 2 2 2 13" xfId="2543" xr:uid="{00000000-0005-0000-0000-000088090000}"/>
    <cellStyle name="Normal 2 2 2 14" xfId="2544" xr:uid="{00000000-0005-0000-0000-000089090000}"/>
    <cellStyle name="Normal 2 2 2 15" xfId="2545" xr:uid="{00000000-0005-0000-0000-00008A090000}"/>
    <cellStyle name="Normal 2 2 2 16" xfId="2546" xr:uid="{00000000-0005-0000-0000-00008B090000}"/>
    <cellStyle name="Normal 2 2 2 17" xfId="2547" xr:uid="{00000000-0005-0000-0000-00008C090000}"/>
    <cellStyle name="Normal 2 2 2 18" xfId="2548" xr:uid="{00000000-0005-0000-0000-00008D090000}"/>
    <cellStyle name="Normal 2 2 2 19" xfId="2549" xr:uid="{00000000-0005-0000-0000-00008E090000}"/>
    <cellStyle name="Normal 2 2 2 2" xfId="2550" xr:uid="{00000000-0005-0000-0000-00008F090000}"/>
    <cellStyle name="Normal 2 2 2 2 10" xfId="2551" xr:uid="{00000000-0005-0000-0000-000090090000}"/>
    <cellStyle name="Normal 2 2 2 2 11" xfId="2552" xr:uid="{00000000-0005-0000-0000-000091090000}"/>
    <cellStyle name="Normal 2 2 2 2 12" xfId="2553" xr:uid="{00000000-0005-0000-0000-000092090000}"/>
    <cellStyle name="Normal 2 2 2 2 13" xfId="2554" xr:uid="{00000000-0005-0000-0000-000093090000}"/>
    <cellStyle name="Normal 2 2 2 2 14" xfId="2555" xr:uid="{00000000-0005-0000-0000-000094090000}"/>
    <cellStyle name="Normal 2 2 2 2 15" xfId="2556" xr:uid="{00000000-0005-0000-0000-000095090000}"/>
    <cellStyle name="Normal 2 2 2 2 15 2" xfId="2557" xr:uid="{00000000-0005-0000-0000-000096090000}"/>
    <cellStyle name="Normal 2 2 2 2 15 3" xfId="2558" xr:uid="{00000000-0005-0000-0000-000097090000}"/>
    <cellStyle name="Normal 2 2 2 2 16" xfId="2559" xr:uid="{00000000-0005-0000-0000-000098090000}"/>
    <cellStyle name="Normal 2 2 2 2 17" xfId="2560" xr:uid="{00000000-0005-0000-0000-000099090000}"/>
    <cellStyle name="Normal 2 2 2 2 18" xfId="2561" xr:uid="{00000000-0005-0000-0000-00009A090000}"/>
    <cellStyle name="Normal 2 2 2 2 18 2" xfId="2562" xr:uid="{00000000-0005-0000-0000-00009B090000}"/>
    <cellStyle name="Normal 2 2 2 2 18 3" xfId="2563" xr:uid="{00000000-0005-0000-0000-00009C090000}"/>
    <cellStyle name="Normal 2 2 2 2 19" xfId="2564" xr:uid="{00000000-0005-0000-0000-00009D090000}"/>
    <cellStyle name="Normal 2 2 2 2 19 2" xfId="2565" xr:uid="{00000000-0005-0000-0000-00009E090000}"/>
    <cellStyle name="Normal 2 2 2 2 19 3" xfId="2566" xr:uid="{00000000-0005-0000-0000-00009F090000}"/>
    <cellStyle name="Normal 2 2 2 2 2" xfId="2567" xr:uid="{00000000-0005-0000-0000-0000A0090000}"/>
    <cellStyle name="Normal 2 2 2 2 2 10" xfId="2568" xr:uid="{00000000-0005-0000-0000-0000A1090000}"/>
    <cellStyle name="Normal 2 2 2 2 2 11" xfId="2569" xr:uid="{00000000-0005-0000-0000-0000A2090000}"/>
    <cellStyle name="Normal 2 2 2 2 2 12" xfId="2570" xr:uid="{00000000-0005-0000-0000-0000A3090000}"/>
    <cellStyle name="Normal 2 2 2 2 2 13" xfId="2571" xr:uid="{00000000-0005-0000-0000-0000A4090000}"/>
    <cellStyle name="Normal 2 2 2 2 2 14" xfId="2572" xr:uid="{00000000-0005-0000-0000-0000A5090000}"/>
    <cellStyle name="Normal 2 2 2 2 2 15" xfId="2573" xr:uid="{00000000-0005-0000-0000-0000A6090000}"/>
    <cellStyle name="Normal 2 2 2 2 2 16" xfId="2574" xr:uid="{00000000-0005-0000-0000-0000A7090000}"/>
    <cellStyle name="Normal 2 2 2 2 2 17" xfId="2575" xr:uid="{00000000-0005-0000-0000-0000A8090000}"/>
    <cellStyle name="Normal 2 2 2 2 2 18" xfId="2576" xr:uid="{00000000-0005-0000-0000-0000A9090000}"/>
    <cellStyle name="Normal 2 2 2 2 2 19" xfId="2577" xr:uid="{00000000-0005-0000-0000-0000AA090000}"/>
    <cellStyle name="Normal 2 2 2 2 2 2" xfId="2578" xr:uid="{00000000-0005-0000-0000-0000AB090000}"/>
    <cellStyle name="Normal 2 2 2 2 2 2 10" xfId="2579" xr:uid="{00000000-0005-0000-0000-0000AC090000}"/>
    <cellStyle name="Normal 2 2 2 2 2 2 11" xfId="2580" xr:uid="{00000000-0005-0000-0000-0000AD090000}"/>
    <cellStyle name="Normal 2 2 2 2 2 2 12" xfId="2581" xr:uid="{00000000-0005-0000-0000-0000AE090000}"/>
    <cellStyle name="Normal 2 2 2 2 2 2 13" xfId="2582" xr:uid="{00000000-0005-0000-0000-0000AF090000}"/>
    <cellStyle name="Normal 2 2 2 2 2 2 14" xfId="2583" xr:uid="{00000000-0005-0000-0000-0000B0090000}"/>
    <cellStyle name="Normal 2 2 2 2 2 2 15" xfId="2584" xr:uid="{00000000-0005-0000-0000-0000B1090000}"/>
    <cellStyle name="Normal 2 2 2 2 2 2 16" xfId="2585" xr:uid="{00000000-0005-0000-0000-0000B2090000}"/>
    <cellStyle name="Normal 2 2 2 2 2 2 17" xfId="2586" xr:uid="{00000000-0005-0000-0000-0000B3090000}"/>
    <cellStyle name="Normal 2 2 2 2 2 2 2" xfId="2587" xr:uid="{00000000-0005-0000-0000-0000B4090000}"/>
    <cellStyle name="Normal 2 2 2 2 2 2 2 10" xfId="2588" xr:uid="{00000000-0005-0000-0000-0000B5090000}"/>
    <cellStyle name="Normal 2 2 2 2 2 2 2 2" xfId="2589" xr:uid="{00000000-0005-0000-0000-0000B6090000}"/>
    <cellStyle name="Normal 2 2 2 2 2 2 2 2 2" xfId="2590" xr:uid="{00000000-0005-0000-0000-0000B7090000}"/>
    <cellStyle name="Normal 2 2 2 2 2 2 2 2 2 10" xfId="2591" xr:uid="{00000000-0005-0000-0000-0000B8090000}"/>
    <cellStyle name="Normal 2 2 2 2 2 2 2 2 2 11" xfId="2592" xr:uid="{00000000-0005-0000-0000-0000B9090000}"/>
    <cellStyle name="Normal 2 2 2 2 2 2 2 2 2 12" xfId="2593" xr:uid="{00000000-0005-0000-0000-0000BA090000}"/>
    <cellStyle name="Normal 2 2 2 2 2 2 2 2 2 13" xfId="2594" xr:uid="{00000000-0005-0000-0000-0000BB090000}"/>
    <cellStyle name="Normal 2 2 2 2 2 2 2 2 2 14" xfId="2595" xr:uid="{00000000-0005-0000-0000-0000BC090000}"/>
    <cellStyle name="Normal 2 2 2 2 2 2 2 2 2 2" xfId="2596" xr:uid="{00000000-0005-0000-0000-0000BD090000}"/>
    <cellStyle name="Normal 2 2 2 2 2 2 2 2 2 3" xfId="2597" xr:uid="{00000000-0005-0000-0000-0000BE090000}"/>
    <cellStyle name="Normal 2 2 2 2 2 2 2 2 2 4" xfId="2598" xr:uid="{00000000-0005-0000-0000-0000BF090000}"/>
    <cellStyle name="Normal 2 2 2 2 2 2 2 2 2 5" xfId="2599" xr:uid="{00000000-0005-0000-0000-0000C0090000}"/>
    <cellStyle name="Normal 2 2 2 2 2 2 2 2 2 6" xfId="2600" xr:uid="{00000000-0005-0000-0000-0000C1090000}"/>
    <cellStyle name="Normal 2 2 2 2 2 2 2 2 2 7" xfId="2601" xr:uid="{00000000-0005-0000-0000-0000C2090000}"/>
    <cellStyle name="Normal 2 2 2 2 2 2 2 2 2 8" xfId="2602" xr:uid="{00000000-0005-0000-0000-0000C3090000}"/>
    <cellStyle name="Normal 2 2 2 2 2 2 2 2 2 9" xfId="2603" xr:uid="{00000000-0005-0000-0000-0000C4090000}"/>
    <cellStyle name="Normal 2 2 2 2 2 2 2 3" xfId="2604" xr:uid="{00000000-0005-0000-0000-0000C5090000}"/>
    <cellStyle name="Normal 2 2 2 2 2 2 2 4" xfId="2605" xr:uid="{00000000-0005-0000-0000-0000C6090000}"/>
    <cellStyle name="Normal 2 2 2 2 2 2 2 5" xfId="2606" xr:uid="{00000000-0005-0000-0000-0000C7090000}"/>
    <cellStyle name="Normal 2 2 2 2 2 2 2 6" xfId="2607" xr:uid="{00000000-0005-0000-0000-0000C8090000}"/>
    <cellStyle name="Normal 2 2 2 2 2 2 2 7" xfId="2608" xr:uid="{00000000-0005-0000-0000-0000C9090000}"/>
    <cellStyle name="Normal 2 2 2 2 2 2 2 8" xfId="2609" xr:uid="{00000000-0005-0000-0000-0000CA090000}"/>
    <cellStyle name="Normal 2 2 2 2 2 2 2 9" xfId="2610" xr:uid="{00000000-0005-0000-0000-0000CB090000}"/>
    <cellStyle name="Normal 2 2 2 2 2 2 3" xfId="2611" xr:uid="{00000000-0005-0000-0000-0000CC090000}"/>
    <cellStyle name="Normal 2 2 2 2 2 2 4" xfId="2612" xr:uid="{00000000-0005-0000-0000-0000CD090000}"/>
    <cellStyle name="Normal 2 2 2 2 2 2 5" xfId="2613" xr:uid="{00000000-0005-0000-0000-0000CE090000}"/>
    <cellStyle name="Normal 2 2 2 2 2 2 6" xfId="2614" xr:uid="{00000000-0005-0000-0000-0000CF090000}"/>
    <cellStyle name="Normal 2 2 2 2 2 2 7" xfId="2615" xr:uid="{00000000-0005-0000-0000-0000D0090000}"/>
    <cellStyle name="Normal 2 2 2 2 2 2 8" xfId="2616" xr:uid="{00000000-0005-0000-0000-0000D1090000}"/>
    <cellStyle name="Normal 2 2 2 2 2 2 9" xfId="2617" xr:uid="{00000000-0005-0000-0000-0000D2090000}"/>
    <cellStyle name="Normal 2 2 2 2 2 3" xfId="2618" xr:uid="{00000000-0005-0000-0000-0000D3090000}"/>
    <cellStyle name="Normal 2 2 2 2 2 4" xfId="2619" xr:uid="{00000000-0005-0000-0000-0000D4090000}"/>
    <cellStyle name="Normal 2 2 2 2 2 5" xfId="2620" xr:uid="{00000000-0005-0000-0000-0000D5090000}"/>
    <cellStyle name="Normal 2 2 2 2 2 5 2" xfId="2621" xr:uid="{00000000-0005-0000-0000-0000D6090000}"/>
    <cellStyle name="Normal 2 2 2 2 2 5 3" xfId="2622" xr:uid="{00000000-0005-0000-0000-0000D7090000}"/>
    <cellStyle name="Normal 2 2 2 2 2 6" xfId="2623" xr:uid="{00000000-0005-0000-0000-0000D8090000}"/>
    <cellStyle name="Normal 2 2 2 2 2 6 2" xfId="2624" xr:uid="{00000000-0005-0000-0000-0000D9090000}"/>
    <cellStyle name="Normal 2 2 2 2 2 6 3" xfId="2625" xr:uid="{00000000-0005-0000-0000-0000DA090000}"/>
    <cellStyle name="Normal 2 2 2 2 2 7" xfId="2626" xr:uid="{00000000-0005-0000-0000-0000DB090000}"/>
    <cellStyle name="Normal 2 2 2 2 2 7 2" xfId="2627" xr:uid="{00000000-0005-0000-0000-0000DC090000}"/>
    <cellStyle name="Normal 2 2 2 2 2 7 3" xfId="2628" xr:uid="{00000000-0005-0000-0000-0000DD090000}"/>
    <cellStyle name="Normal 2 2 2 2 2 8" xfId="2629" xr:uid="{00000000-0005-0000-0000-0000DE090000}"/>
    <cellStyle name="Normal 2 2 2 2 2 8 2" xfId="2630" xr:uid="{00000000-0005-0000-0000-0000DF090000}"/>
    <cellStyle name="Normal 2 2 2 2 2 8 3" xfId="2631" xr:uid="{00000000-0005-0000-0000-0000E0090000}"/>
    <cellStyle name="Normal 2 2 2 2 2 9" xfId="2632" xr:uid="{00000000-0005-0000-0000-0000E1090000}"/>
    <cellStyle name="Normal 2 2 2 2 2 9 2" xfId="2633" xr:uid="{00000000-0005-0000-0000-0000E2090000}"/>
    <cellStyle name="Normal 2 2 2 2 2 9 3" xfId="2634" xr:uid="{00000000-0005-0000-0000-0000E3090000}"/>
    <cellStyle name="Normal 2 2 2 2 20" xfId="2635" xr:uid="{00000000-0005-0000-0000-0000E4090000}"/>
    <cellStyle name="Normal 2 2 2 2 20 2" xfId="2636" xr:uid="{00000000-0005-0000-0000-0000E5090000}"/>
    <cellStyle name="Normal 2 2 2 2 20 3" xfId="2637" xr:uid="{00000000-0005-0000-0000-0000E6090000}"/>
    <cellStyle name="Normal 2 2 2 2 21" xfId="2638" xr:uid="{00000000-0005-0000-0000-0000E7090000}"/>
    <cellStyle name="Normal 2 2 2 2 21 2" xfId="2639" xr:uid="{00000000-0005-0000-0000-0000E8090000}"/>
    <cellStyle name="Normal 2 2 2 2 21 3" xfId="2640" xr:uid="{00000000-0005-0000-0000-0000E9090000}"/>
    <cellStyle name="Normal 2 2 2 2 22" xfId="2641" xr:uid="{00000000-0005-0000-0000-0000EA090000}"/>
    <cellStyle name="Normal 2 2 2 2 23" xfId="2642" xr:uid="{00000000-0005-0000-0000-0000EB090000}"/>
    <cellStyle name="Normal 2 2 2 2 24" xfId="2643" xr:uid="{00000000-0005-0000-0000-0000EC090000}"/>
    <cellStyle name="Normal 2 2 2 2 25" xfId="2644" xr:uid="{00000000-0005-0000-0000-0000ED090000}"/>
    <cellStyle name="Normal 2 2 2 2 26" xfId="2645" xr:uid="{00000000-0005-0000-0000-0000EE090000}"/>
    <cellStyle name="Normal 2 2 2 2 27" xfId="2646" xr:uid="{00000000-0005-0000-0000-0000EF090000}"/>
    <cellStyle name="Normal 2 2 2 2 28" xfId="2647" xr:uid="{00000000-0005-0000-0000-0000F0090000}"/>
    <cellStyle name="Normal 2 2 2 2 29" xfId="2648" xr:uid="{00000000-0005-0000-0000-0000F1090000}"/>
    <cellStyle name="Normal 2 2 2 2 3" xfId="2649" xr:uid="{00000000-0005-0000-0000-0000F2090000}"/>
    <cellStyle name="Normal 2 2 2 2 30" xfId="2650" xr:uid="{00000000-0005-0000-0000-0000F3090000}"/>
    <cellStyle name="Normal 2 2 2 2 31" xfId="2651" xr:uid="{00000000-0005-0000-0000-0000F4090000}"/>
    <cellStyle name="Normal 2 2 2 2 32" xfId="2652" xr:uid="{00000000-0005-0000-0000-0000F5090000}"/>
    <cellStyle name="Normal 2 2 2 2 4" xfId="2653" xr:uid="{00000000-0005-0000-0000-0000F6090000}"/>
    <cellStyle name="Normal 2 2 2 2 5" xfId="2654" xr:uid="{00000000-0005-0000-0000-0000F7090000}"/>
    <cellStyle name="Normal 2 2 2 2 6" xfId="2655" xr:uid="{00000000-0005-0000-0000-0000F8090000}"/>
    <cellStyle name="Normal 2 2 2 2 7" xfId="2656" xr:uid="{00000000-0005-0000-0000-0000F9090000}"/>
    <cellStyle name="Normal 2 2 2 2 8" xfId="2657" xr:uid="{00000000-0005-0000-0000-0000FA090000}"/>
    <cellStyle name="Normal 2 2 2 2 9" xfId="2658" xr:uid="{00000000-0005-0000-0000-0000FB090000}"/>
    <cellStyle name="Normal 2 2 2 20" xfId="2659" xr:uid="{00000000-0005-0000-0000-0000FC090000}"/>
    <cellStyle name="Normal 2 2 2 20 2" xfId="2660" xr:uid="{00000000-0005-0000-0000-0000FD090000}"/>
    <cellStyle name="Normal 2 2 2 20 3" xfId="2661" xr:uid="{00000000-0005-0000-0000-0000FE090000}"/>
    <cellStyle name="Normal 2 2 2 21" xfId="2662" xr:uid="{00000000-0005-0000-0000-0000FF090000}"/>
    <cellStyle name="Normal 2 2 2 22" xfId="2663" xr:uid="{00000000-0005-0000-0000-0000000A0000}"/>
    <cellStyle name="Normal 2 2 2 23" xfId="2664" xr:uid="{00000000-0005-0000-0000-0000010A0000}"/>
    <cellStyle name="Normal 2 2 2 23 2" xfId="2665" xr:uid="{00000000-0005-0000-0000-0000020A0000}"/>
    <cellStyle name="Normal 2 2 2 23 3" xfId="2666" xr:uid="{00000000-0005-0000-0000-0000030A0000}"/>
    <cellStyle name="Normal 2 2 2 24" xfId="2667" xr:uid="{00000000-0005-0000-0000-0000040A0000}"/>
    <cellStyle name="Normal 2 2 2 24 2" xfId="2668" xr:uid="{00000000-0005-0000-0000-0000050A0000}"/>
    <cellStyle name="Normal 2 2 2 24 3" xfId="2669" xr:uid="{00000000-0005-0000-0000-0000060A0000}"/>
    <cellStyle name="Normal 2 2 2 25" xfId="2670" xr:uid="{00000000-0005-0000-0000-0000070A0000}"/>
    <cellStyle name="Normal 2 2 2 25 2" xfId="2671" xr:uid="{00000000-0005-0000-0000-0000080A0000}"/>
    <cellStyle name="Normal 2 2 2 25 3" xfId="2672" xr:uid="{00000000-0005-0000-0000-0000090A0000}"/>
    <cellStyle name="Normal 2 2 2 26" xfId="2673" xr:uid="{00000000-0005-0000-0000-00000A0A0000}"/>
    <cellStyle name="Normal 2 2 2 26 2" xfId="2674" xr:uid="{00000000-0005-0000-0000-00000B0A0000}"/>
    <cellStyle name="Normal 2 2 2 26 3" xfId="2675" xr:uid="{00000000-0005-0000-0000-00000C0A0000}"/>
    <cellStyle name="Normal 2 2 2 27" xfId="2676" xr:uid="{00000000-0005-0000-0000-00000D0A0000}"/>
    <cellStyle name="Normal 2 2 2 28" xfId="2677" xr:uid="{00000000-0005-0000-0000-00000E0A0000}"/>
    <cellStyle name="Normal 2 2 2 29" xfId="2678" xr:uid="{00000000-0005-0000-0000-00000F0A0000}"/>
    <cellStyle name="Normal 2 2 2 3" xfId="2679" xr:uid="{00000000-0005-0000-0000-0000100A0000}"/>
    <cellStyle name="Normal 2 2 2 3 2" xfId="2680" xr:uid="{00000000-0005-0000-0000-0000110A0000}"/>
    <cellStyle name="Normal 2 2 2 30" xfId="2681" xr:uid="{00000000-0005-0000-0000-0000120A0000}"/>
    <cellStyle name="Normal 2 2 2 31" xfId="2682" xr:uid="{00000000-0005-0000-0000-0000130A0000}"/>
    <cellStyle name="Normal 2 2 2 32" xfId="2683" xr:uid="{00000000-0005-0000-0000-0000140A0000}"/>
    <cellStyle name="Normal 2 2 2 33" xfId="2684" xr:uid="{00000000-0005-0000-0000-0000150A0000}"/>
    <cellStyle name="Normal 2 2 2 34" xfId="2685" xr:uid="{00000000-0005-0000-0000-0000160A0000}"/>
    <cellStyle name="Normal 2 2 2 35" xfId="2686" xr:uid="{00000000-0005-0000-0000-0000170A0000}"/>
    <cellStyle name="Normal 2 2 2 36" xfId="2687" xr:uid="{00000000-0005-0000-0000-0000180A0000}"/>
    <cellStyle name="Normal 2 2 2 37" xfId="2688" xr:uid="{00000000-0005-0000-0000-0000190A0000}"/>
    <cellStyle name="Normal 2 2 2 38" xfId="2689" xr:uid="{00000000-0005-0000-0000-00001A0A0000}"/>
    <cellStyle name="Normal 2 2 2 4" xfId="2690" xr:uid="{00000000-0005-0000-0000-00001B0A0000}"/>
    <cellStyle name="Normal 2 2 2 4 2" xfId="2691" xr:uid="{00000000-0005-0000-0000-00001C0A0000}"/>
    <cellStyle name="Normal 2 2 2 5" xfId="2692" xr:uid="{00000000-0005-0000-0000-00001D0A0000}"/>
    <cellStyle name="Normal 2 2 2 5 2" xfId="2693" xr:uid="{00000000-0005-0000-0000-00001E0A0000}"/>
    <cellStyle name="Normal 2 2 2 6" xfId="2694" xr:uid="{00000000-0005-0000-0000-00001F0A0000}"/>
    <cellStyle name="Normal 2 2 2 6 2" xfId="2695" xr:uid="{00000000-0005-0000-0000-0000200A0000}"/>
    <cellStyle name="Normal 2 2 2 7" xfId="2696" xr:uid="{00000000-0005-0000-0000-0000210A0000}"/>
    <cellStyle name="Normal 2 2 2 7 2" xfId="2697" xr:uid="{00000000-0005-0000-0000-0000220A0000}"/>
    <cellStyle name="Normal 2 2 2 8" xfId="2698" xr:uid="{00000000-0005-0000-0000-0000230A0000}"/>
    <cellStyle name="Normal 2 2 2 8 10" xfId="2699" xr:uid="{00000000-0005-0000-0000-0000240A0000}"/>
    <cellStyle name="Normal 2 2 2 8 11" xfId="2700" xr:uid="{00000000-0005-0000-0000-0000250A0000}"/>
    <cellStyle name="Normal 2 2 2 8 2" xfId="2701" xr:uid="{00000000-0005-0000-0000-0000260A0000}"/>
    <cellStyle name="Normal 2 2 2 8 2 2" xfId="2702" xr:uid="{00000000-0005-0000-0000-0000270A0000}"/>
    <cellStyle name="Normal 2 2 2 8 2 3" xfId="2703" xr:uid="{00000000-0005-0000-0000-0000280A0000}"/>
    <cellStyle name="Normal 2 2 2 8 2 4" xfId="2704" xr:uid="{00000000-0005-0000-0000-0000290A0000}"/>
    <cellStyle name="Normal 2 2 2 8 2 5" xfId="2705" xr:uid="{00000000-0005-0000-0000-00002A0A0000}"/>
    <cellStyle name="Normal 2 2 2 8 2 6" xfId="2706" xr:uid="{00000000-0005-0000-0000-00002B0A0000}"/>
    <cellStyle name="Normal 2 2 2 8 2 7" xfId="2707" xr:uid="{00000000-0005-0000-0000-00002C0A0000}"/>
    <cellStyle name="Normal 2 2 2 8 2 8" xfId="2708" xr:uid="{00000000-0005-0000-0000-00002D0A0000}"/>
    <cellStyle name="Normal 2 2 2 8 2 9" xfId="2709" xr:uid="{00000000-0005-0000-0000-00002E0A0000}"/>
    <cellStyle name="Normal 2 2 2 8 3" xfId="2710" xr:uid="{00000000-0005-0000-0000-00002F0A0000}"/>
    <cellStyle name="Normal 2 2 2 8 4" xfId="2711" xr:uid="{00000000-0005-0000-0000-0000300A0000}"/>
    <cellStyle name="Normal 2 2 2 8 5" xfId="2712" xr:uid="{00000000-0005-0000-0000-0000310A0000}"/>
    <cellStyle name="Normal 2 2 2 8 5 2" xfId="2713" xr:uid="{00000000-0005-0000-0000-0000320A0000}"/>
    <cellStyle name="Normal 2 2 2 8 5 3" xfId="2714" xr:uid="{00000000-0005-0000-0000-0000330A0000}"/>
    <cellStyle name="Normal 2 2 2 8 6" xfId="2715" xr:uid="{00000000-0005-0000-0000-0000340A0000}"/>
    <cellStyle name="Normal 2 2 2 8 6 2" xfId="2716" xr:uid="{00000000-0005-0000-0000-0000350A0000}"/>
    <cellStyle name="Normal 2 2 2 8 6 3" xfId="2717" xr:uid="{00000000-0005-0000-0000-0000360A0000}"/>
    <cellStyle name="Normal 2 2 2 8 7" xfId="2718" xr:uid="{00000000-0005-0000-0000-0000370A0000}"/>
    <cellStyle name="Normal 2 2 2 8 7 2" xfId="2719" xr:uid="{00000000-0005-0000-0000-0000380A0000}"/>
    <cellStyle name="Normal 2 2 2 8 7 3" xfId="2720" xr:uid="{00000000-0005-0000-0000-0000390A0000}"/>
    <cellStyle name="Normal 2 2 2 8 8" xfId="2721" xr:uid="{00000000-0005-0000-0000-00003A0A0000}"/>
    <cellStyle name="Normal 2 2 2 8 8 2" xfId="2722" xr:uid="{00000000-0005-0000-0000-00003B0A0000}"/>
    <cellStyle name="Normal 2 2 2 8 8 3" xfId="2723" xr:uid="{00000000-0005-0000-0000-00003C0A0000}"/>
    <cellStyle name="Normal 2 2 2 8 9" xfId="2724" xr:uid="{00000000-0005-0000-0000-00003D0A0000}"/>
    <cellStyle name="Normal 2 2 2 8 9 2" xfId="2725" xr:uid="{00000000-0005-0000-0000-00003E0A0000}"/>
    <cellStyle name="Normal 2 2 2 8 9 3" xfId="2726" xr:uid="{00000000-0005-0000-0000-00003F0A0000}"/>
    <cellStyle name="Normal 2 2 2 9" xfId="2727" xr:uid="{00000000-0005-0000-0000-0000400A0000}"/>
    <cellStyle name="Normal 2 2 20" xfId="2728" xr:uid="{00000000-0005-0000-0000-0000410A0000}"/>
    <cellStyle name="Normal 2 2 20 2" xfId="2729" xr:uid="{00000000-0005-0000-0000-0000420A0000}"/>
    <cellStyle name="Normal 2 2 20 3" xfId="2730" xr:uid="{00000000-0005-0000-0000-0000430A0000}"/>
    <cellStyle name="Normal 2 2 21" xfId="2731" xr:uid="{00000000-0005-0000-0000-0000440A0000}"/>
    <cellStyle name="Normal 2 2 22" xfId="2732" xr:uid="{00000000-0005-0000-0000-0000450A0000}"/>
    <cellStyle name="Normal 2 2 23" xfId="2733" xr:uid="{00000000-0005-0000-0000-0000460A0000}"/>
    <cellStyle name="Normal 2 2 23 2" xfId="2734" xr:uid="{00000000-0005-0000-0000-0000470A0000}"/>
    <cellStyle name="Normal 2 2 23 3" xfId="2735" xr:uid="{00000000-0005-0000-0000-0000480A0000}"/>
    <cellStyle name="Normal 2 2 24" xfId="2736" xr:uid="{00000000-0005-0000-0000-0000490A0000}"/>
    <cellStyle name="Normal 2 2 24 2" xfId="2737" xr:uid="{00000000-0005-0000-0000-00004A0A0000}"/>
    <cellStyle name="Normal 2 2 24 3" xfId="2738" xr:uid="{00000000-0005-0000-0000-00004B0A0000}"/>
    <cellStyle name="Normal 2 2 25" xfId="2739" xr:uid="{00000000-0005-0000-0000-00004C0A0000}"/>
    <cellStyle name="Normal 2 2 25 2" xfId="2740" xr:uid="{00000000-0005-0000-0000-00004D0A0000}"/>
    <cellStyle name="Normal 2 2 25 3" xfId="2741" xr:uid="{00000000-0005-0000-0000-00004E0A0000}"/>
    <cellStyle name="Normal 2 2 26" xfId="2742" xr:uid="{00000000-0005-0000-0000-00004F0A0000}"/>
    <cellStyle name="Normal 2 2 26 2" xfId="2743" xr:uid="{00000000-0005-0000-0000-0000500A0000}"/>
    <cellStyle name="Normal 2 2 26 3" xfId="2744" xr:uid="{00000000-0005-0000-0000-0000510A0000}"/>
    <cellStyle name="Normal 2 2 27" xfId="2745" xr:uid="{00000000-0005-0000-0000-0000520A0000}"/>
    <cellStyle name="Normal 2 2 28" xfId="2746" xr:uid="{00000000-0005-0000-0000-0000530A0000}"/>
    <cellStyle name="Normal 2 2 29" xfId="2747" xr:uid="{00000000-0005-0000-0000-0000540A0000}"/>
    <cellStyle name="Normal 2 2 3" xfId="51" xr:uid="{00000000-0005-0000-0000-0000550A0000}"/>
    <cellStyle name="Normal 2 2 3 2" xfId="2748" xr:uid="{00000000-0005-0000-0000-0000560A0000}"/>
    <cellStyle name="Normal 2 2 3 3" xfId="20865" xr:uid="{00000000-0005-0000-0000-0000570A0000}"/>
    <cellStyle name="Normal 2 2 30" xfId="2749" xr:uid="{00000000-0005-0000-0000-0000580A0000}"/>
    <cellStyle name="Normal 2 2 31" xfId="2750" xr:uid="{00000000-0005-0000-0000-0000590A0000}"/>
    <cellStyle name="Normal 2 2 32" xfId="2751" xr:uid="{00000000-0005-0000-0000-00005A0A0000}"/>
    <cellStyle name="Normal 2 2 33" xfId="2752" xr:uid="{00000000-0005-0000-0000-00005B0A0000}"/>
    <cellStyle name="Normal 2 2 34" xfId="2753" xr:uid="{00000000-0005-0000-0000-00005C0A0000}"/>
    <cellStyle name="Normal 2 2 35" xfId="2754" xr:uid="{00000000-0005-0000-0000-00005D0A0000}"/>
    <cellStyle name="Normal 2 2 36" xfId="2755" xr:uid="{00000000-0005-0000-0000-00005E0A0000}"/>
    <cellStyle name="Normal 2 2 37" xfId="2756" xr:uid="{00000000-0005-0000-0000-00005F0A0000}"/>
    <cellStyle name="Normal 2 2 38" xfId="2757" xr:uid="{00000000-0005-0000-0000-0000600A0000}"/>
    <cellStyle name="Normal 2 2 4" xfId="52" xr:uid="{00000000-0005-0000-0000-0000610A0000}"/>
    <cellStyle name="Normal 2 2 4 2" xfId="2758" xr:uid="{00000000-0005-0000-0000-0000620A0000}"/>
    <cellStyle name="Normal 2 2 4 3" xfId="20866" xr:uid="{00000000-0005-0000-0000-0000630A0000}"/>
    <cellStyle name="Normal 2 2 5" xfId="53" xr:uid="{00000000-0005-0000-0000-0000640A0000}"/>
    <cellStyle name="Normal 2 2 5 2" xfId="2759" xr:uid="{00000000-0005-0000-0000-0000650A0000}"/>
    <cellStyle name="Normal 2 2 5 3" xfId="20867" xr:uid="{00000000-0005-0000-0000-0000660A0000}"/>
    <cellStyle name="Normal 2 2 6" xfId="54" xr:uid="{00000000-0005-0000-0000-0000670A0000}"/>
    <cellStyle name="Normal 2 2 6 2" xfId="2760" xr:uid="{00000000-0005-0000-0000-0000680A0000}"/>
    <cellStyle name="Normal 2 2 6 3" xfId="20868" xr:uid="{00000000-0005-0000-0000-0000690A0000}"/>
    <cellStyle name="Normal 2 2 7" xfId="55" xr:uid="{00000000-0005-0000-0000-00006A0A0000}"/>
    <cellStyle name="Normal 2 2 7 2" xfId="2761" xr:uid="{00000000-0005-0000-0000-00006B0A0000}"/>
    <cellStyle name="Normal 2 2 7 3" xfId="20869" xr:uid="{00000000-0005-0000-0000-00006C0A0000}"/>
    <cellStyle name="Normal 2 2 8" xfId="56" xr:uid="{00000000-0005-0000-0000-00006D0A0000}"/>
    <cellStyle name="Normal 2 2 8 10" xfId="2762" xr:uid="{00000000-0005-0000-0000-00006E0A0000}"/>
    <cellStyle name="Normal 2 2 8 11" xfId="2763" xr:uid="{00000000-0005-0000-0000-00006F0A0000}"/>
    <cellStyle name="Normal 2 2 8 12" xfId="2764" xr:uid="{00000000-0005-0000-0000-0000700A0000}"/>
    <cellStyle name="Normal 2 2 8 2" xfId="2765" xr:uid="{00000000-0005-0000-0000-0000710A0000}"/>
    <cellStyle name="Normal 2 2 8 2 2" xfId="2766" xr:uid="{00000000-0005-0000-0000-0000720A0000}"/>
    <cellStyle name="Normal 2 2 8 2 3" xfId="2767" xr:uid="{00000000-0005-0000-0000-0000730A0000}"/>
    <cellStyle name="Normal 2 2 8 2 4" xfId="2768" xr:uid="{00000000-0005-0000-0000-0000740A0000}"/>
    <cellStyle name="Normal 2 2 8 2 5" xfId="2769" xr:uid="{00000000-0005-0000-0000-0000750A0000}"/>
    <cellStyle name="Normal 2 2 8 2 6" xfId="2770" xr:uid="{00000000-0005-0000-0000-0000760A0000}"/>
    <cellStyle name="Normal 2 2 8 2 7" xfId="2771" xr:uid="{00000000-0005-0000-0000-0000770A0000}"/>
    <cellStyle name="Normal 2 2 8 2 8" xfId="2772" xr:uid="{00000000-0005-0000-0000-0000780A0000}"/>
    <cellStyle name="Normal 2 2 8 2 9" xfId="2773" xr:uid="{00000000-0005-0000-0000-0000790A0000}"/>
    <cellStyle name="Normal 2 2 8 3" xfId="2774" xr:uid="{00000000-0005-0000-0000-00007A0A0000}"/>
    <cellStyle name="Normal 2 2 8 4" xfId="2775" xr:uid="{00000000-0005-0000-0000-00007B0A0000}"/>
    <cellStyle name="Normal 2 2 8 5" xfId="2776" xr:uid="{00000000-0005-0000-0000-00007C0A0000}"/>
    <cellStyle name="Normal 2 2 8 5 2" xfId="2777" xr:uid="{00000000-0005-0000-0000-00007D0A0000}"/>
    <cellStyle name="Normal 2 2 8 5 3" xfId="2778" xr:uid="{00000000-0005-0000-0000-00007E0A0000}"/>
    <cellStyle name="Normal 2 2 8 6" xfId="2779" xr:uid="{00000000-0005-0000-0000-00007F0A0000}"/>
    <cellStyle name="Normal 2 2 8 6 2" xfId="2780" xr:uid="{00000000-0005-0000-0000-0000800A0000}"/>
    <cellStyle name="Normal 2 2 8 6 3" xfId="2781" xr:uid="{00000000-0005-0000-0000-0000810A0000}"/>
    <cellStyle name="Normal 2 2 8 7" xfId="2782" xr:uid="{00000000-0005-0000-0000-0000820A0000}"/>
    <cellStyle name="Normal 2 2 8 7 2" xfId="2783" xr:uid="{00000000-0005-0000-0000-0000830A0000}"/>
    <cellStyle name="Normal 2 2 8 7 3" xfId="2784" xr:uid="{00000000-0005-0000-0000-0000840A0000}"/>
    <cellStyle name="Normal 2 2 8 8" xfId="2785" xr:uid="{00000000-0005-0000-0000-0000850A0000}"/>
    <cellStyle name="Normal 2 2 8 8 2" xfId="2786" xr:uid="{00000000-0005-0000-0000-0000860A0000}"/>
    <cellStyle name="Normal 2 2 8 8 3" xfId="2787" xr:uid="{00000000-0005-0000-0000-0000870A0000}"/>
    <cellStyle name="Normal 2 2 8 9" xfId="2788" xr:uid="{00000000-0005-0000-0000-0000880A0000}"/>
    <cellStyle name="Normal 2 2 8 9 2" xfId="2789" xr:uid="{00000000-0005-0000-0000-0000890A0000}"/>
    <cellStyle name="Normal 2 2 8 9 3" xfId="2790" xr:uid="{00000000-0005-0000-0000-00008A0A0000}"/>
    <cellStyle name="Normal 2 2 9" xfId="57" xr:uid="{00000000-0005-0000-0000-00008B0A0000}"/>
    <cellStyle name="Normal 2 2 9 2" xfId="2791" xr:uid="{00000000-0005-0000-0000-00008C0A0000}"/>
    <cellStyle name="Normal 2 2 9 3" xfId="20870" xr:uid="{00000000-0005-0000-0000-00008D0A0000}"/>
    <cellStyle name="Normal 2 2_Residential Inputs Inland" xfId="2792" xr:uid="{00000000-0005-0000-0000-00008E0A0000}"/>
    <cellStyle name="Normal 2 20" xfId="2793" xr:uid="{00000000-0005-0000-0000-00008F0A0000}"/>
    <cellStyle name="Normal 2 20 2" xfId="2794" xr:uid="{00000000-0005-0000-0000-0000900A0000}"/>
    <cellStyle name="Normal 2 20 2 2" xfId="2795" xr:uid="{00000000-0005-0000-0000-0000910A0000}"/>
    <cellStyle name="Normal 2 20 2 3" xfId="2796" xr:uid="{00000000-0005-0000-0000-0000920A0000}"/>
    <cellStyle name="Normal 2 20 2 4" xfId="2797" xr:uid="{00000000-0005-0000-0000-0000930A0000}"/>
    <cellStyle name="Normal 2 20 3" xfId="2798" xr:uid="{00000000-0005-0000-0000-0000940A0000}"/>
    <cellStyle name="Normal 2 20 4" xfId="2799" xr:uid="{00000000-0005-0000-0000-0000950A0000}"/>
    <cellStyle name="Normal 2 20 5" xfId="2800" xr:uid="{00000000-0005-0000-0000-0000960A0000}"/>
    <cellStyle name="Normal 2 20 6" xfId="2801" xr:uid="{00000000-0005-0000-0000-0000970A0000}"/>
    <cellStyle name="Normal 2 20 7" xfId="2802" xr:uid="{00000000-0005-0000-0000-0000980A0000}"/>
    <cellStyle name="Normal 2 20 8" xfId="2803" xr:uid="{00000000-0005-0000-0000-0000990A0000}"/>
    <cellStyle name="Normal 2 20 9" xfId="2804" xr:uid="{00000000-0005-0000-0000-00009A0A0000}"/>
    <cellStyle name="Normal 2 21" xfId="2805" xr:uid="{00000000-0005-0000-0000-00009B0A0000}"/>
    <cellStyle name="Normal 2 21 2" xfId="2806" xr:uid="{00000000-0005-0000-0000-00009C0A0000}"/>
    <cellStyle name="Normal 2 21 2 2" xfId="2807" xr:uid="{00000000-0005-0000-0000-00009D0A0000}"/>
    <cellStyle name="Normal 2 21 2 3" xfId="2808" xr:uid="{00000000-0005-0000-0000-00009E0A0000}"/>
    <cellStyle name="Normal 2 21 2 4" xfId="2809" xr:uid="{00000000-0005-0000-0000-00009F0A0000}"/>
    <cellStyle name="Normal 2 21 3" xfId="2810" xr:uid="{00000000-0005-0000-0000-0000A00A0000}"/>
    <cellStyle name="Normal 2 21 4" xfId="2811" xr:uid="{00000000-0005-0000-0000-0000A10A0000}"/>
    <cellStyle name="Normal 2 21 5" xfId="2812" xr:uid="{00000000-0005-0000-0000-0000A20A0000}"/>
    <cellStyle name="Normal 2 21 6" xfId="2813" xr:uid="{00000000-0005-0000-0000-0000A30A0000}"/>
    <cellStyle name="Normal 2 21 7" xfId="2814" xr:uid="{00000000-0005-0000-0000-0000A40A0000}"/>
    <cellStyle name="Normal 2 21 8" xfId="2815" xr:uid="{00000000-0005-0000-0000-0000A50A0000}"/>
    <cellStyle name="Normal 2 21 9" xfId="2816" xr:uid="{00000000-0005-0000-0000-0000A60A0000}"/>
    <cellStyle name="Normal 2 22" xfId="2817" xr:uid="{00000000-0005-0000-0000-0000A70A0000}"/>
    <cellStyle name="Normal 2 22 2" xfId="2818" xr:uid="{00000000-0005-0000-0000-0000A80A0000}"/>
    <cellStyle name="Normal 2 22 2 2" xfId="2819" xr:uid="{00000000-0005-0000-0000-0000A90A0000}"/>
    <cellStyle name="Normal 2 22 2 3" xfId="2820" xr:uid="{00000000-0005-0000-0000-0000AA0A0000}"/>
    <cellStyle name="Normal 2 22 2 4" xfId="2821" xr:uid="{00000000-0005-0000-0000-0000AB0A0000}"/>
    <cellStyle name="Normal 2 22 3" xfId="2822" xr:uid="{00000000-0005-0000-0000-0000AC0A0000}"/>
    <cellStyle name="Normal 2 22 4" xfId="2823" xr:uid="{00000000-0005-0000-0000-0000AD0A0000}"/>
    <cellStyle name="Normal 2 22 5" xfId="2824" xr:uid="{00000000-0005-0000-0000-0000AE0A0000}"/>
    <cellStyle name="Normal 2 22 6" xfId="2825" xr:uid="{00000000-0005-0000-0000-0000AF0A0000}"/>
    <cellStyle name="Normal 2 22 7" xfId="2826" xr:uid="{00000000-0005-0000-0000-0000B00A0000}"/>
    <cellStyle name="Normal 2 22 8" xfId="2827" xr:uid="{00000000-0005-0000-0000-0000B10A0000}"/>
    <cellStyle name="Normal 2 22 9" xfId="2828" xr:uid="{00000000-0005-0000-0000-0000B20A0000}"/>
    <cellStyle name="Normal 2 23" xfId="2829" xr:uid="{00000000-0005-0000-0000-0000B30A0000}"/>
    <cellStyle name="Normal 2 23 2" xfId="2830" xr:uid="{00000000-0005-0000-0000-0000B40A0000}"/>
    <cellStyle name="Normal 2 23 2 2" xfId="2831" xr:uid="{00000000-0005-0000-0000-0000B50A0000}"/>
    <cellStyle name="Normal 2 23 2 3" xfId="2832" xr:uid="{00000000-0005-0000-0000-0000B60A0000}"/>
    <cellStyle name="Normal 2 23 2 4" xfId="2833" xr:uid="{00000000-0005-0000-0000-0000B70A0000}"/>
    <cellStyle name="Normal 2 23 3" xfId="2834" xr:uid="{00000000-0005-0000-0000-0000B80A0000}"/>
    <cellStyle name="Normal 2 23 4" xfId="2835" xr:uid="{00000000-0005-0000-0000-0000B90A0000}"/>
    <cellStyle name="Normal 2 23 5" xfId="2836" xr:uid="{00000000-0005-0000-0000-0000BA0A0000}"/>
    <cellStyle name="Normal 2 23 6" xfId="2837" xr:uid="{00000000-0005-0000-0000-0000BB0A0000}"/>
    <cellStyle name="Normal 2 23 7" xfId="2838" xr:uid="{00000000-0005-0000-0000-0000BC0A0000}"/>
    <cellStyle name="Normal 2 23 8" xfId="2839" xr:uid="{00000000-0005-0000-0000-0000BD0A0000}"/>
    <cellStyle name="Normal 2 23 9" xfId="2840" xr:uid="{00000000-0005-0000-0000-0000BE0A0000}"/>
    <cellStyle name="Normal 2 24" xfId="2841" xr:uid="{00000000-0005-0000-0000-0000BF0A0000}"/>
    <cellStyle name="Normal 2 24 2" xfId="2842" xr:uid="{00000000-0005-0000-0000-0000C00A0000}"/>
    <cellStyle name="Normal 2 24 2 2" xfId="2843" xr:uid="{00000000-0005-0000-0000-0000C10A0000}"/>
    <cellStyle name="Normal 2 24 2 3" xfId="2844" xr:uid="{00000000-0005-0000-0000-0000C20A0000}"/>
    <cellStyle name="Normal 2 24 2 4" xfId="2845" xr:uid="{00000000-0005-0000-0000-0000C30A0000}"/>
    <cellStyle name="Normal 2 24 3" xfId="2846" xr:uid="{00000000-0005-0000-0000-0000C40A0000}"/>
    <cellStyle name="Normal 2 24 4" xfId="2847" xr:uid="{00000000-0005-0000-0000-0000C50A0000}"/>
    <cellStyle name="Normal 2 24 5" xfId="2848" xr:uid="{00000000-0005-0000-0000-0000C60A0000}"/>
    <cellStyle name="Normal 2 24 6" xfId="2849" xr:uid="{00000000-0005-0000-0000-0000C70A0000}"/>
    <cellStyle name="Normal 2 24 7" xfId="2850" xr:uid="{00000000-0005-0000-0000-0000C80A0000}"/>
    <cellStyle name="Normal 2 24 8" xfId="2851" xr:uid="{00000000-0005-0000-0000-0000C90A0000}"/>
    <cellStyle name="Normal 2 24 9" xfId="2852" xr:uid="{00000000-0005-0000-0000-0000CA0A0000}"/>
    <cellStyle name="Normal 2 25" xfId="2853" xr:uid="{00000000-0005-0000-0000-0000CB0A0000}"/>
    <cellStyle name="Normal 2 25 2" xfId="2854" xr:uid="{00000000-0005-0000-0000-0000CC0A0000}"/>
    <cellStyle name="Normal 2 25 2 2" xfId="2855" xr:uid="{00000000-0005-0000-0000-0000CD0A0000}"/>
    <cellStyle name="Normal 2 25 2 3" xfId="2856" xr:uid="{00000000-0005-0000-0000-0000CE0A0000}"/>
    <cellStyle name="Normal 2 25 2 4" xfId="2857" xr:uid="{00000000-0005-0000-0000-0000CF0A0000}"/>
    <cellStyle name="Normal 2 25 3" xfId="2858" xr:uid="{00000000-0005-0000-0000-0000D00A0000}"/>
    <cellStyle name="Normal 2 25 4" xfId="2859" xr:uid="{00000000-0005-0000-0000-0000D10A0000}"/>
    <cellStyle name="Normal 2 25 5" xfId="2860" xr:uid="{00000000-0005-0000-0000-0000D20A0000}"/>
    <cellStyle name="Normal 2 25 6" xfId="2861" xr:uid="{00000000-0005-0000-0000-0000D30A0000}"/>
    <cellStyle name="Normal 2 25 7" xfId="2862" xr:uid="{00000000-0005-0000-0000-0000D40A0000}"/>
    <cellStyle name="Normal 2 25 8" xfId="2863" xr:uid="{00000000-0005-0000-0000-0000D50A0000}"/>
    <cellStyle name="Normal 2 25 9" xfId="2864" xr:uid="{00000000-0005-0000-0000-0000D60A0000}"/>
    <cellStyle name="Normal 2 26" xfId="2865" xr:uid="{00000000-0005-0000-0000-0000D70A0000}"/>
    <cellStyle name="Normal 2 26 2" xfId="2866" xr:uid="{00000000-0005-0000-0000-0000D80A0000}"/>
    <cellStyle name="Normal 2 26 2 2" xfId="2867" xr:uid="{00000000-0005-0000-0000-0000D90A0000}"/>
    <cellStyle name="Normal 2 26 2 3" xfId="2868" xr:uid="{00000000-0005-0000-0000-0000DA0A0000}"/>
    <cellStyle name="Normal 2 26 2 4" xfId="2869" xr:uid="{00000000-0005-0000-0000-0000DB0A0000}"/>
    <cellStyle name="Normal 2 26 3" xfId="2870" xr:uid="{00000000-0005-0000-0000-0000DC0A0000}"/>
    <cellStyle name="Normal 2 26 4" xfId="2871" xr:uid="{00000000-0005-0000-0000-0000DD0A0000}"/>
    <cellStyle name="Normal 2 26 5" xfId="2872" xr:uid="{00000000-0005-0000-0000-0000DE0A0000}"/>
    <cellStyle name="Normal 2 26 6" xfId="2873" xr:uid="{00000000-0005-0000-0000-0000DF0A0000}"/>
    <cellStyle name="Normal 2 26 7" xfId="2874" xr:uid="{00000000-0005-0000-0000-0000E00A0000}"/>
    <cellStyle name="Normal 2 26 8" xfId="2875" xr:uid="{00000000-0005-0000-0000-0000E10A0000}"/>
    <cellStyle name="Normal 2 26 9" xfId="2876" xr:uid="{00000000-0005-0000-0000-0000E20A0000}"/>
    <cellStyle name="Normal 2 27" xfId="2877" xr:uid="{00000000-0005-0000-0000-0000E30A0000}"/>
    <cellStyle name="Normal 2 28" xfId="2878" xr:uid="{00000000-0005-0000-0000-0000E40A0000}"/>
    <cellStyle name="Normal 2 29" xfId="2879" xr:uid="{00000000-0005-0000-0000-0000E50A0000}"/>
    <cellStyle name="Normal 2 3" xfId="58" xr:uid="{00000000-0005-0000-0000-0000E60A0000}"/>
    <cellStyle name="Normal 2 3 2" xfId="2880" xr:uid="{00000000-0005-0000-0000-0000E70A0000}"/>
    <cellStyle name="Normal 2 3 2 2" xfId="2881" xr:uid="{00000000-0005-0000-0000-0000E80A0000}"/>
    <cellStyle name="Normal 2 3 2 2 2" xfId="2882" xr:uid="{00000000-0005-0000-0000-0000E90A0000}"/>
    <cellStyle name="Normal 2 3 2 3" xfId="2883" xr:uid="{00000000-0005-0000-0000-0000EA0A0000}"/>
    <cellStyle name="Normal 2 3 2 3 2" xfId="2884" xr:uid="{00000000-0005-0000-0000-0000EB0A0000}"/>
    <cellStyle name="Normal 2 3 2 4" xfId="2885" xr:uid="{00000000-0005-0000-0000-0000EC0A0000}"/>
    <cellStyle name="Normal 2 3 2 4 2" xfId="2886" xr:uid="{00000000-0005-0000-0000-0000ED0A0000}"/>
    <cellStyle name="Normal 2 3 2 5" xfId="2887" xr:uid="{00000000-0005-0000-0000-0000EE0A0000}"/>
    <cellStyle name="Normal 2 3 2 5 2" xfId="2888" xr:uid="{00000000-0005-0000-0000-0000EF0A0000}"/>
    <cellStyle name="Normal 2 3 2 6" xfId="2889" xr:uid="{00000000-0005-0000-0000-0000F00A0000}"/>
    <cellStyle name="Normal 2 3 2 6 2" xfId="2890" xr:uid="{00000000-0005-0000-0000-0000F10A0000}"/>
    <cellStyle name="Normal 2 3 2 7" xfId="2891" xr:uid="{00000000-0005-0000-0000-0000F20A0000}"/>
    <cellStyle name="Normal 2 3 2 7 2" xfId="2892" xr:uid="{00000000-0005-0000-0000-0000F30A0000}"/>
    <cellStyle name="Normal 2 3 3" xfId="2893" xr:uid="{00000000-0005-0000-0000-0000F40A0000}"/>
    <cellStyle name="Normal 2 3 4" xfId="2894" xr:uid="{00000000-0005-0000-0000-0000F50A0000}"/>
    <cellStyle name="Normal 2 3 5" xfId="2895" xr:uid="{00000000-0005-0000-0000-0000F60A0000}"/>
    <cellStyle name="Normal 2 3 6" xfId="2896" xr:uid="{00000000-0005-0000-0000-0000F70A0000}"/>
    <cellStyle name="Normal 2 3 7" xfId="2897" xr:uid="{00000000-0005-0000-0000-0000F80A0000}"/>
    <cellStyle name="Normal 2 3 8" xfId="2898" xr:uid="{00000000-0005-0000-0000-0000F90A0000}"/>
    <cellStyle name="Normal 2 3 9" xfId="2899" xr:uid="{00000000-0005-0000-0000-0000FA0A0000}"/>
    <cellStyle name="Normal 2 30" xfId="2900" xr:uid="{00000000-0005-0000-0000-0000FB0A0000}"/>
    <cellStyle name="Normal 2 30 2" xfId="2901" xr:uid="{00000000-0005-0000-0000-0000FC0A0000}"/>
    <cellStyle name="Normal 2 30 3" xfId="2902" xr:uid="{00000000-0005-0000-0000-0000FD0A0000}"/>
    <cellStyle name="Normal 2 31" xfId="2903" xr:uid="{00000000-0005-0000-0000-0000FE0A0000}"/>
    <cellStyle name="Normal 2 32" xfId="2904" xr:uid="{00000000-0005-0000-0000-0000FF0A0000}"/>
    <cellStyle name="Normal 2 33" xfId="2905" xr:uid="{00000000-0005-0000-0000-0000000B0000}"/>
    <cellStyle name="Normal 2 34" xfId="2906" xr:uid="{00000000-0005-0000-0000-0000010B0000}"/>
    <cellStyle name="Normal 2 35" xfId="2907" xr:uid="{00000000-0005-0000-0000-0000020B0000}"/>
    <cellStyle name="Normal 2 36" xfId="2908" xr:uid="{00000000-0005-0000-0000-0000030B0000}"/>
    <cellStyle name="Normal 2 37" xfId="2909" xr:uid="{00000000-0005-0000-0000-0000040B0000}"/>
    <cellStyle name="Normal 2 38" xfId="2910" xr:uid="{00000000-0005-0000-0000-0000050B0000}"/>
    <cellStyle name="Normal 2 39" xfId="2911" xr:uid="{00000000-0005-0000-0000-0000060B0000}"/>
    <cellStyle name="Normal 2 4" xfId="59" xr:uid="{00000000-0005-0000-0000-0000070B0000}"/>
    <cellStyle name="Normal 2 4 10" xfId="2912" xr:uid="{00000000-0005-0000-0000-0000080B0000}"/>
    <cellStyle name="Normal 2 4 11" xfId="2913" xr:uid="{00000000-0005-0000-0000-0000090B0000}"/>
    <cellStyle name="Normal 2 4 12" xfId="2914" xr:uid="{00000000-0005-0000-0000-00000A0B0000}"/>
    <cellStyle name="Normal 2 4 13" xfId="2915" xr:uid="{00000000-0005-0000-0000-00000B0B0000}"/>
    <cellStyle name="Normal 2 4 14" xfId="2916" xr:uid="{00000000-0005-0000-0000-00000C0B0000}"/>
    <cellStyle name="Normal 2 4 15" xfId="2917" xr:uid="{00000000-0005-0000-0000-00000D0B0000}"/>
    <cellStyle name="Normal 2 4 16" xfId="2918" xr:uid="{00000000-0005-0000-0000-00000E0B0000}"/>
    <cellStyle name="Normal 2 4 17" xfId="2919" xr:uid="{00000000-0005-0000-0000-00000F0B0000}"/>
    <cellStyle name="Normal 2 4 17 10" xfId="2920" xr:uid="{00000000-0005-0000-0000-0000100B0000}"/>
    <cellStyle name="Normal 2 4 17 10 10" xfId="2921" xr:uid="{00000000-0005-0000-0000-0000110B0000}"/>
    <cellStyle name="Normal 2 4 17 10 11" xfId="2922" xr:uid="{00000000-0005-0000-0000-0000120B0000}"/>
    <cellStyle name="Normal 2 4 17 10 12" xfId="2923" xr:uid="{00000000-0005-0000-0000-0000130B0000}"/>
    <cellStyle name="Normal 2 4 17 10 13" xfId="2924" xr:uid="{00000000-0005-0000-0000-0000140B0000}"/>
    <cellStyle name="Normal 2 4 17 10 14" xfId="2925" xr:uid="{00000000-0005-0000-0000-0000150B0000}"/>
    <cellStyle name="Normal 2 4 17 10 2" xfId="2926" xr:uid="{00000000-0005-0000-0000-0000160B0000}"/>
    <cellStyle name="Normal 2 4 17 10 3" xfId="2927" xr:uid="{00000000-0005-0000-0000-0000170B0000}"/>
    <cellStyle name="Normal 2 4 17 10 4" xfId="2928" xr:uid="{00000000-0005-0000-0000-0000180B0000}"/>
    <cellStyle name="Normal 2 4 17 10 5" xfId="2929" xr:uid="{00000000-0005-0000-0000-0000190B0000}"/>
    <cellStyle name="Normal 2 4 17 10 6" xfId="2930" xr:uid="{00000000-0005-0000-0000-00001A0B0000}"/>
    <cellStyle name="Normal 2 4 17 10 7" xfId="2931" xr:uid="{00000000-0005-0000-0000-00001B0B0000}"/>
    <cellStyle name="Normal 2 4 17 10 8" xfId="2932" xr:uid="{00000000-0005-0000-0000-00001C0B0000}"/>
    <cellStyle name="Normal 2 4 17 10 9" xfId="2933" xr:uid="{00000000-0005-0000-0000-00001D0B0000}"/>
    <cellStyle name="Normal 2 4 17 11" xfId="2934" xr:uid="{00000000-0005-0000-0000-00001E0B0000}"/>
    <cellStyle name="Normal 2 4 17 12" xfId="2935" xr:uid="{00000000-0005-0000-0000-00001F0B0000}"/>
    <cellStyle name="Normal 2 4 17 13" xfId="2936" xr:uid="{00000000-0005-0000-0000-0000200B0000}"/>
    <cellStyle name="Normal 2 4 17 14" xfId="2937" xr:uid="{00000000-0005-0000-0000-0000210B0000}"/>
    <cellStyle name="Normal 2 4 17 15" xfId="2938" xr:uid="{00000000-0005-0000-0000-0000220B0000}"/>
    <cellStyle name="Normal 2 4 17 16" xfId="2939" xr:uid="{00000000-0005-0000-0000-0000230B0000}"/>
    <cellStyle name="Normal 2 4 17 17" xfId="2940" xr:uid="{00000000-0005-0000-0000-0000240B0000}"/>
    <cellStyle name="Normal 2 4 17 18" xfId="2941" xr:uid="{00000000-0005-0000-0000-0000250B0000}"/>
    <cellStyle name="Normal 2 4 17 19" xfId="2942" xr:uid="{00000000-0005-0000-0000-0000260B0000}"/>
    <cellStyle name="Normal 2 4 17 2" xfId="2943" xr:uid="{00000000-0005-0000-0000-0000270B0000}"/>
    <cellStyle name="Normal 2 4 17 2 10" xfId="2944" xr:uid="{00000000-0005-0000-0000-0000280B0000}"/>
    <cellStyle name="Normal 2 4 17 2 11" xfId="2945" xr:uid="{00000000-0005-0000-0000-0000290B0000}"/>
    <cellStyle name="Normal 2 4 17 2 12" xfId="2946" xr:uid="{00000000-0005-0000-0000-00002A0B0000}"/>
    <cellStyle name="Normal 2 4 17 2 13" xfId="2947" xr:uid="{00000000-0005-0000-0000-00002B0B0000}"/>
    <cellStyle name="Normal 2 4 17 2 14" xfId="2948" xr:uid="{00000000-0005-0000-0000-00002C0B0000}"/>
    <cellStyle name="Normal 2 4 17 2 15" xfId="2949" xr:uid="{00000000-0005-0000-0000-00002D0B0000}"/>
    <cellStyle name="Normal 2 4 17 2 2" xfId="2950" xr:uid="{00000000-0005-0000-0000-00002E0B0000}"/>
    <cellStyle name="Normal 2 4 17 2 2 10" xfId="2951" xr:uid="{00000000-0005-0000-0000-00002F0B0000}"/>
    <cellStyle name="Normal 2 4 17 2 2 11" xfId="2952" xr:uid="{00000000-0005-0000-0000-0000300B0000}"/>
    <cellStyle name="Normal 2 4 17 2 2 12" xfId="2953" xr:uid="{00000000-0005-0000-0000-0000310B0000}"/>
    <cellStyle name="Normal 2 4 17 2 2 13" xfId="2954" xr:uid="{00000000-0005-0000-0000-0000320B0000}"/>
    <cellStyle name="Normal 2 4 17 2 2 14" xfId="2955" xr:uid="{00000000-0005-0000-0000-0000330B0000}"/>
    <cellStyle name="Normal 2 4 17 2 2 2" xfId="2956" xr:uid="{00000000-0005-0000-0000-0000340B0000}"/>
    <cellStyle name="Normal 2 4 17 2 2 3" xfId="2957" xr:uid="{00000000-0005-0000-0000-0000350B0000}"/>
    <cellStyle name="Normal 2 4 17 2 2 4" xfId="2958" xr:uid="{00000000-0005-0000-0000-0000360B0000}"/>
    <cellStyle name="Normal 2 4 17 2 2 5" xfId="2959" xr:uid="{00000000-0005-0000-0000-0000370B0000}"/>
    <cellStyle name="Normal 2 4 17 2 2 6" xfId="2960" xr:uid="{00000000-0005-0000-0000-0000380B0000}"/>
    <cellStyle name="Normal 2 4 17 2 2 7" xfId="2961" xr:uid="{00000000-0005-0000-0000-0000390B0000}"/>
    <cellStyle name="Normal 2 4 17 2 2 8" xfId="2962" xr:uid="{00000000-0005-0000-0000-00003A0B0000}"/>
    <cellStyle name="Normal 2 4 17 2 2 9" xfId="2963" xr:uid="{00000000-0005-0000-0000-00003B0B0000}"/>
    <cellStyle name="Normal 2 4 17 2 3" xfId="2964" xr:uid="{00000000-0005-0000-0000-00003C0B0000}"/>
    <cellStyle name="Normal 2 4 17 2 4" xfId="2965" xr:uid="{00000000-0005-0000-0000-00003D0B0000}"/>
    <cellStyle name="Normal 2 4 17 2 5" xfId="2966" xr:uid="{00000000-0005-0000-0000-00003E0B0000}"/>
    <cellStyle name="Normal 2 4 17 2 6" xfId="2967" xr:uid="{00000000-0005-0000-0000-00003F0B0000}"/>
    <cellStyle name="Normal 2 4 17 2 7" xfId="2968" xr:uid="{00000000-0005-0000-0000-0000400B0000}"/>
    <cellStyle name="Normal 2 4 17 2 8" xfId="2969" xr:uid="{00000000-0005-0000-0000-0000410B0000}"/>
    <cellStyle name="Normal 2 4 17 2 9" xfId="2970" xr:uid="{00000000-0005-0000-0000-0000420B0000}"/>
    <cellStyle name="Normal 2 4 17 20" xfId="2971" xr:uid="{00000000-0005-0000-0000-0000430B0000}"/>
    <cellStyle name="Normal 2 4 17 21" xfId="2972" xr:uid="{00000000-0005-0000-0000-0000440B0000}"/>
    <cellStyle name="Normal 2 4 17 22" xfId="2973" xr:uid="{00000000-0005-0000-0000-0000450B0000}"/>
    <cellStyle name="Normal 2 4 17 23" xfId="2974" xr:uid="{00000000-0005-0000-0000-0000460B0000}"/>
    <cellStyle name="Normal 2 4 17 3" xfId="2975" xr:uid="{00000000-0005-0000-0000-0000470B0000}"/>
    <cellStyle name="Normal 2 4 17 3 10" xfId="2976" xr:uid="{00000000-0005-0000-0000-0000480B0000}"/>
    <cellStyle name="Normal 2 4 17 3 11" xfId="2977" xr:uid="{00000000-0005-0000-0000-0000490B0000}"/>
    <cellStyle name="Normal 2 4 17 3 12" xfId="2978" xr:uid="{00000000-0005-0000-0000-00004A0B0000}"/>
    <cellStyle name="Normal 2 4 17 3 13" xfId="2979" xr:uid="{00000000-0005-0000-0000-00004B0B0000}"/>
    <cellStyle name="Normal 2 4 17 3 14" xfId="2980" xr:uid="{00000000-0005-0000-0000-00004C0B0000}"/>
    <cellStyle name="Normal 2 4 17 3 15" xfId="2981" xr:uid="{00000000-0005-0000-0000-00004D0B0000}"/>
    <cellStyle name="Normal 2 4 17 3 2" xfId="2982" xr:uid="{00000000-0005-0000-0000-00004E0B0000}"/>
    <cellStyle name="Normal 2 4 17 3 2 10" xfId="2983" xr:uid="{00000000-0005-0000-0000-00004F0B0000}"/>
    <cellStyle name="Normal 2 4 17 3 2 11" xfId="2984" xr:uid="{00000000-0005-0000-0000-0000500B0000}"/>
    <cellStyle name="Normal 2 4 17 3 2 12" xfId="2985" xr:uid="{00000000-0005-0000-0000-0000510B0000}"/>
    <cellStyle name="Normal 2 4 17 3 2 13" xfId="2986" xr:uid="{00000000-0005-0000-0000-0000520B0000}"/>
    <cellStyle name="Normal 2 4 17 3 2 14" xfId="2987" xr:uid="{00000000-0005-0000-0000-0000530B0000}"/>
    <cellStyle name="Normal 2 4 17 3 2 2" xfId="2988" xr:uid="{00000000-0005-0000-0000-0000540B0000}"/>
    <cellStyle name="Normal 2 4 17 3 2 3" xfId="2989" xr:uid="{00000000-0005-0000-0000-0000550B0000}"/>
    <cellStyle name="Normal 2 4 17 3 2 4" xfId="2990" xr:uid="{00000000-0005-0000-0000-0000560B0000}"/>
    <cellStyle name="Normal 2 4 17 3 2 5" xfId="2991" xr:uid="{00000000-0005-0000-0000-0000570B0000}"/>
    <cellStyle name="Normal 2 4 17 3 2 6" xfId="2992" xr:uid="{00000000-0005-0000-0000-0000580B0000}"/>
    <cellStyle name="Normal 2 4 17 3 2 7" xfId="2993" xr:uid="{00000000-0005-0000-0000-0000590B0000}"/>
    <cellStyle name="Normal 2 4 17 3 2 8" xfId="2994" xr:uid="{00000000-0005-0000-0000-00005A0B0000}"/>
    <cellStyle name="Normal 2 4 17 3 2 9" xfId="2995" xr:uid="{00000000-0005-0000-0000-00005B0B0000}"/>
    <cellStyle name="Normal 2 4 17 3 3" xfId="2996" xr:uid="{00000000-0005-0000-0000-00005C0B0000}"/>
    <cellStyle name="Normal 2 4 17 3 4" xfId="2997" xr:uid="{00000000-0005-0000-0000-00005D0B0000}"/>
    <cellStyle name="Normal 2 4 17 3 5" xfId="2998" xr:uid="{00000000-0005-0000-0000-00005E0B0000}"/>
    <cellStyle name="Normal 2 4 17 3 6" xfId="2999" xr:uid="{00000000-0005-0000-0000-00005F0B0000}"/>
    <cellStyle name="Normal 2 4 17 3 7" xfId="3000" xr:uid="{00000000-0005-0000-0000-0000600B0000}"/>
    <cellStyle name="Normal 2 4 17 3 8" xfId="3001" xr:uid="{00000000-0005-0000-0000-0000610B0000}"/>
    <cellStyle name="Normal 2 4 17 3 9" xfId="3002" xr:uid="{00000000-0005-0000-0000-0000620B0000}"/>
    <cellStyle name="Normal 2 4 17 4" xfId="3003" xr:uid="{00000000-0005-0000-0000-0000630B0000}"/>
    <cellStyle name="Normal 2 4 17 4 10" xfId="3004" xr:uid="{00000000-0005-0000-0000-0000640B0000}"/>
    <cellStyle name="Normal 2 4 17 4 11" xfId="3005" xr:uid="{00000000-0005-0000-0000-0000650B0000}"/>
    <cellStyle name="Normal 2 4 17 4 12" xfId="3006" xr:uid="{00000000-0005-0000-0000-0000660B0000}"/>
    <cellStyle name="Normal 2 4 17 4 13" xfId="3007" xr:uid="{00000000-0005-0000-0000-0000670B0000}"/>
    <cellStyle name="Normal 2 4 17 4 14" xfId="3008" xr:uid="{00000000-0005-0000-0000-0000680B0000}"/>
    <cellStyle name="Normal 2 4 17 4 15" xfId="3009" xr:uid="{00000000-0005-0000-0000-0000690B0000}"/>
    <cellStyle name="Normal 2 4 17 4 2" xfId="3010" xr:uid="{00000000-0005-0000-0000-00006A0B0000}"/>
    <cellStyle name="Normal 2 4 17 4 2 10" xfId="3011" xr:uid="{00000000-0005-0000-0000-00006B0B0000}"/>
    <cellStyle name="Normal 2 4 17 4 2 11" xfId="3012" xr:uid="{00000000-0005-0000-0000-00006C0B0000}"/>
    <cellStyle name="Normal 2 4 17 4 2 12" xfId="3013" xr:uid="{00000000-0005-0000-0000-00006D0B0000}"/>
    <cellStyle name="Normal 2 4 17 4 2 13" xfId="3014" xr:uid="{00000000-0005-0000-0000-00006E0B0000}"/>
    <cellStyle name="Normal 2 4 17 4 2 14" xfId="3015" xr:uid="{00000000-0005-0000-0000-00006F0B0000}"/>
    <cellStyle name="Normal 2 4 17 4 2 2" xfId="3016" xr:uid="{00000000-0005-0000-0000-0000700B0000}"/>
    <cellStyle name="Normal 2 4 17 4 2 3" xfId="3017" xr:uid="{00000000-0005-0000-0000-0000710B0000}"/>
    <cellStyle name="Normal 2 4 17 4 2 4" xfId="3018" xr:uid="{00000000-0005-0000-0000-0000720B0000}"/>
    <cellStyle name="Normal 2 4 17 4 2 5" xfId="3019" xr:uid="{00000000-0005-0000-0000-0000730B0000}"/>
    <cellStyle name="Normal 2 4 17 4 2 6" xfId="3020" xr:uid="{00000000-0005-0000-0000-0000740B0000}"/>
    <cellStyle name="Normal 2 4 17 4 2 7" xfId="3021" xr:uid="{00000000-0005-0000-0000-0000750B0000}"/>
    <cellStyle name="Normal 2 4 17 4 2 8" xfId="3022" xr:uid="{00000000-0005-0000-0000-0000760B0000}"/>
    <cellStyle name="Normal 2 4 17 4 2 9" xfId="3023" xr:uid="{00000000-0005-0000-0000-0000770B0000}"/>
    <cellStyle name="Normal 2 4 17 4 3" xfId="3024" xr:uid="{00000000-0005-0000-0000-0000780B0000}"/>
    <cellStyle name="Normal 2 4 17 4 4" xfId="3025" xr:uid="{00000000-0005-0000-0000-0000790B0000}"/>
    <cellStyle name="Normal 2 4 17 4 5" xfId="3026" xr:uid="{00000000-0005-0000-0000-00007A0B0000}"/>
    <cellStyle name="Normal 2 4 17 4 6" xfId="3027" xr:uid="{00000000-0005-0000-0000-00007B0B0000}"/>
    <cellStyle name="Normal 2 4 17 4 7" xfId="3028" xr:uid="{00000000-0005-0000-0000-00007C0B0000}"/>
    <cellStyle name="Normal 2 4 17 4 8" xfId="3029" xr:uid="{00000000-0005-0000-0000-00007D0B0000}"/>
    <cellStyle name="Normal 2 4 17 4 9" xfId="3030" xr:uid="{00000000-0005-0000-0000-00007E0B0000}"/>
    <cellStyle name="Normal 2 4 17 5" xfId="3031" xr:uid="{00000000-0005-0000-0000-00007F0B0000}"/>
    <cellStyle name="Normal 2 4 17 5 10" xfId="3032" xr:uid="{00000000-0005-0000-0000-0000800B0000}"/>
    <cellStyle name="Normal 2 4 17 5 11" xfId="3033" xr:uid="{00000000-0005-0000-0000-0000810B0000}"/>
    <cellStyle name="Normal 2 4 17 5 12" xfId="3034" xr:uid="{00000000-0005-0000-0000-0000820B0000}"/>
    <cellStyle name="Normal 2 4 17 5 13" xfId="3035" xr:uid="{00000000-0005-0000-0000-0000830B0000}"/>
    <cellStyle name="Normal 2 4 17 5 14" xfId="3036" xr:uid="{00000000-0005-0000-0000-0000840B0000}"/>
    <cellStyle name="Normal 2 4 17 5 2" xfId="3037" xr:uid="{00000000-0005-0000-0000-0000850B0000}"/>
    <cellStyle name="Normal 2 4 17 5 3" xfId="3038" xr:uid="{00000000-0005-0000-0000-0000860B0000}"/>
    <cellStyle name="Normal 2 4 17 5 4" xfId="3039" xr:uid="{00000000-0005-0000-0000-0000870B0000}"/>
    <cellStyle name="Normal 2 4 17 5 5" xfId="3040" xr:uid="{00000000-0005-0000-0000-0000880B0000}"/>
    <cellStyle name="Normal 2 4 17 5 6" xfId="3041" xr:uid="{00000000-0005-0000-0000-0000890B0000}"/>
    <cellStyle name="Normal 2 4 17 5 7" xfId="3042" xr:uid="{00000000-0005-0000-0000-00008A0B0000}"/>
    <cellStyle name="Normal 2 4 17 5 8" xfId="3043" xr:uid="{00000000-0005-0000-0000-00008B0B0000}"/>
    <cellStyle name="Normal 2 4 17 5 9" xfId="3044" xr:uid="{00000000-0005-0000-0000-00008C0B0000}"/>
    <cellStyle name="Normal 2 4 17 6" xfId="3045" xr:uid="{00000000-0005-0000-0000-00008D0B0000}"/>
    <cellStyle name="Normal 2 4 17 6 10" xfId="3046" xr:uid="{00000000-0005-0000-0000-00008E0B0000}"/>
    <cellStyle name="Normal 2 4 17 6 11" xfId="3047" xr:uid="{00000000-0005-0000-0000-00008F0B0000}"/>
    <cellStyle name="Normal 2 4 17 6 12" xfId="3048" xr:uid="{00000000-0005-0000-0000-0000900B0000}"/>
    <cellStyle name="Normal 2 4 17 6 13" xfId="3049" xr:uid="{00000000-0005-0000-0000-0000910B0000}"/>
    <cellStyle name="Normal 2 4 17 6 14" xfId="3050" xr:uid="{00000000-0005-0000-0000-0000920B0000}"/>
    <cellStyle name="Normal 2 4 17 6 2" xfId="3051" xr:uid="{00000000-0005-0000-0000-0000930B0000}"/>
    <cellStyle name="Normal 2 4 17 6 3" xfId="3052" xr:uid="{00000000-0005-0000-0000-0000940B0000}"/>
    <cellStyle name="Normal 2 4 17 6 4" xfId="3053" xr:uid="{00000000-0005-0000-0000-0000950B0000}"/>
    <cellStyle name="Normal 2 4 17 6 5" xfId="3054" xr:uid="{00000000-0005-0000-0000-0000960B0000}"/>
    <cellStyle name="Normal 2 4 17 6 6" xfId="3055" xr:uid="{00000000-0005-0000-0000-0000970B0000}"/>
    <cellStyle name="Normal 2 4 17 6 7" xfId="3056" xr:uid="{00000000-0005-0000-0000-0000980B0000}"/>
    <cellStyle name="Normal 2 4 17 6 8" xfId="3057" xr:uid="{00000000-0005-0000-0000-0000990B0000}"/>
    <cellStyle name="Normal 2 4 17 6 9" xfId="3058" xr:uid="{00000000-0005-0000-0000-00009A0B0000}"/>
    <cellStyle name="Normal 2 4 17 7" xfId="3059" xr:uid="{00000000-0005-0000-0000-00009B0B0000}"/>
    <cellStyle name="Normal 2 4 17 7 10" xfId="3060" xr:uid="{00000000-0005-0000-0000-00009C0B0000}"/>
    <cellStyle name="Normal 2 4 17 7 11" xfId="3061" xr:uid="{00000000-0005-0000-0000-00009D0B0000}"/>
    <cellStyle name="Normal 2 4 17 7 12" xfId="3062" xr:uid="{00000000-0005-0000-0000-00009E0B0000}"/>
    <cellStyle name="Normal 2 4 17 7 13" xfId="3063" xr:uid="{00000000-0005-0000-0000-00009F0B0000}"/>
    <cellStyle name="Normal 2 4 17 7 14" xfId="3064" xr:uid="{00000000-0005-0000-0000-0000A00B0000}"/>
    <cellStyle name="Normal 2 4 17 7 2" xfId="3065" xr:uid="{00000000-0005-0000-0000-0000A10B0000}"/>
    <cellStyle name="Normal 2 4 17 7 3" xfId="3066" xr:uid="{00000000-0005-0000-0000-0000A20B0000}"/>
    <cellStyle name="Normal 2 4 17 7 4" xfId="3067" xr:uid="{00000000-0005-0000-0000-0000A30B0000}"/>
    <cellStyle name="Normal 2 4 17 7 5" xfId="3068" xr:uid="{00000000-0005-0000-0000-0000A40B0000}"/>
    <cellStyle name="Normal 2 4 17 7 6" xfId="3069" xr:uid="{00000000-0005-0000-0000-0000A50B0000}"/>
    <cellStyle name="Normal 2 4 17 7 7" xfId="3070" xr:uid="{00000000-0005-0000-0000-0000A60B0000}"/>
    <cellStyle name="Normal 2 4 17 7 8" xfId="3071" xr:uid="{00000000-0005-0000-0000-0000A70B0000}"/>
    <cellStyle name="Normal 2 4 17 7 9" xfId="3072" xr:uid="{00000000-0005-0000-0000-0000A80B0000}"/>
    <cellStyle name="Normal 2 4 17 8" xfId="3073" xr:uid="{00000000-0005-0000-0000-0000A90B0000}"/>
    <cellStyle name="Normal 2 4 17 8 10" xfId="3074" xr:uid="{00000000-0005-0000-0000-0000AA0B0000}"/>
    <cellStyle name="Normal 2 4 17 8 11" xfId="3075" xr:uid="{00000000-0005-0000-0000-0000AB0B0000}"/>
    <cellStyle name="Normal 2 4 17 8 12" xfId="3076" xr:uid="{00000000-0005-0000-0000-0000AC0B0000}"/>
    <cellStyle name="Normal 2 4 17 8 13" xfId="3077" xr:uid="{00000000-0005-0000-0000-0000AD0B0000}"/>
    <cellStyle name="Normal 2 4 17 8 14" xfId="3078" xr:uid="{00000000-0005-0000-0000-0000AE0B0000}"/>
    <cellStyle name="Normal 2 4 17 8 2" xfId="3079" xr:uid="{00000000-0005-0000-0000-0000AF0B0000}"/>
    <cellStyle name="Normal 2 4 17 8 3" xfId="3080" xr:uid="{00000000-0005-0000-0000-0000B00B0000}"/>
    <cellStyle name="Normal 2 4 17 8 4" xfId="3081" xr:uid="{00000000-0005-0000-0000-0000B10B0000}"/>
    <cellStyle name="Normal 2 4 17 8 5" xfId="3082" xr:uid="{00000000-0005-0000-0000-0000B20B0000}"/>
    <cellStyle name="Normal 2 4 17 8 6" xfId="3083" xr:uid="{00000000-0005-0000-0000-0000B30B0000}"/>
    <cellStyle name="Normal 2 4 17 8 7" xfId="3084" xr:uid="{00000000-0005-0000-0000-0000B40B0000}"/>
    <cellStyle name="Normal 2 4 17 8 8" xfId="3085" xr:uid="{00000000-0005-0000-0000-0000B50B0000}"/>
    <cellStyle name="Normal 2 4 17 8 9" xfId="3086" xr:uid="{00000000-0005-0000-0000-0000B60B0000}"/>
    <cellStyle name="Normal 2 4 17 9" xfId="3087" xr:uid="{00000000-0005-0000-0000-0000B70B0000}"/>
    <cellStyle name="Normal 2 4 17 9 10" xfId="3088" xr:uid="{00000000-0005-0000-0000-0000B80B0000}"/>
    <cellStyle name="Normal 2 4 17 9 11" xfId="3089" xr:uid="{00000000-0005-0000-0000-0000B90B0000}"/>
    <cellStyle name="Normal 2 4 17 9 12" xfId="3090" xr:uid="{00000000-0005-0000-0000-0000BA0B0000}"/>
    <cellStyle name="Normal 2 4 17 9 13" xfId="3091" xr:uid="{00000000-0005-0000-0000-0000BB0B0000}"/>
    <cellStyle name="Normal 2 4 17 9 14" xfId="3092" xr:uid="{00000000-0005-0000-0000-0000BC0B0000}"/>
    <cellStyle name="Normal 2 4 17 9 2" xfId="3093" xr:uid="{00000000-0005-0000-0000-0000BD0B0000}"/>
    <cellStyle name="Normal 2 4 17 9 3" xfId="3094" xr:uid="{00000000-0005-0000-0000-0000BE0B0000}"/>
    <cellStyle name="Normal 2 4 17 9 4" xfId="3095" xr:uid="{00000000-0005-0000-0000-0000BF0B0000}"/>
    <cellStyle name="Normal 2 4 17 9 5" xfId="3096" xr:uid="{00000000-0005-0000-0000-0000C00B0000}"/>
    <cellStyle name="Normal 2 4 17 9 6" xfId="3097" xr:uid="{00000000-0005-0000-0000-0000C10B0000}"/>
    <cellStyle name="Normal 2 4 17 9 7" xfId="3098" xr:uid="{00000000-0005-0000-0000-0000C20B0000}"/>
    <cellStyle name="Normal 2 4 17 9 8" xfId="3099" xr:uid="{00000000-0005-0000-0000-0000C30B0000}"/>
    <cellStyle name="Normal 2 4 17 9 9" xfId="3100" xr:uid="{00000000-0005-0000-0000-0000C40B0000}"/>
    <cellStyle name="Normal 2 4 18" xfId="3101" xr:uid="{00000000-0005-0000-0000-0000C50B0000}"/>
    <cellStyle name="Normal 2 4 18 10" xfId="3102" xr:uid="{00000000-0005-0000-0000-0000C60B0000}"/>
    <cellStyle name="Normal 2 4 18 10 10" xfId="3103" xr:uid="{00000000-0005-0000-0000-0000C70B0000}"/>
    <cellStyle name="Normal 2 4 18 10 11" xfId="3104" xr:uid="{00000000-0005-0000-0000-0000C80B0000}"/>
    <cellStyle name="Normal 2 4 18 10 12" xfId="3105" xr:uid="{00000000-0005-0000-0000-0000C90B0000}"/>
    <cellStyle name="Normal 2 4 18 10 13" xfId="3106" xr:uid="{00000000-0005-0000-0000-0000CA0B0000}"/>
    <cellStyle name="Normal 2 4 18 10 14" xfId="3107" xr:uid="{00000000-0005-0000-0000-0000CB0B0000}"/>
    <cellStyle name="Normal 2 4 18 10 2" xfId="3108" xr:uid="{00000000-0005-0000-0000-0000CC0B0000}"/>
    <cellStyle name="Normal 2 4 18 10 3" xfId="3109" xr:uid="{00000000-0005-0000-0000-0000CD0B0000}"/>
    <cellStyle name="Normal 2 4 18 10 4" xfId="3110" xr:uid="{00000000-0005-0000-0000-0000CE0B0000}"/>
    <cellStyle name="Normal 2 4 18 10 5" xfId="3111" xr:uid="{00000000-0005-0000-0000-0000CF0B0000}"/>
    <cellStyle name="Normal 2 4 18 10 6" xfId="3112" xr:uid="{00000000-0005-0000-0000-0000D00B0000}"/>
    <cellStyle name="Normal 2 4 18 10 7" xfId="3113" xr:uid="{00000000-0005-0000-0000-0000D10B0000}"/>
    <cellStyle name="Normal 2 4 18 10 8" xfId="3114" xr:uid="{00000000-0005-0000-0000-0000D20B0000}"/>
    <cellStyle name="Normal 2 4 18 10 9" xfId="3115" xr:uid="{00000000-0005-0000-0000-0000D30B0000}"/>
    <cellStyle name="Normal 2 4 18 11" xfId="3116" xr:uid="{00000000-0005-0000-0000-0000D40B0000}"/>
    <cellStyle name="Normal 2 4 18 12" xfId="3117" xr:uid="{00000000-0005-0000-0000-0000D50B0000}"/>
    <cellStyle name="Normal 2 4 18 13" xfId="3118" xr:uid="{00000000-0005-0000-0000-0000D60B0000}"/>
    <cellStyle name="Normal 2 4 18 14" xfId="3119" xr:uid="{00000000-0005-0000-0000-0000D70B0000}"/>
    <cellStyle name="Normal 2 4 18 15" xfId="3120" xr:uid="{00000000-0005-0000-0000-0000D80B0000}"/>
    <cellStyle name="Normal 2 4 18 16" xfId="3121" xr:uid="{00000000-0005-0000-0000-0000D90B0000}"/>
    <cellStyle name="Normal 2 4 18 17" xfId="3122" xr:uid="{00000000-0005-0000-0000-0000DA0B0000}"/>
    <cellStyle name="Normal 2 4 18 18" xfId="3123" xr:uid="{00000000-0005-0000-0000-0000DB0B0000}"/>
    <cellStyle name="Normal 2 4 18 19" xfId="3124" xr:uid="{00000000-0005-0000-0000-0000DC0B0000}"/>
    <cellStyle name="Normal 2 4 18 2" xfId="3125" xr:uid="{00000000-0005-0000-0000-0000DD0B0000}"/>
    <cellStyle name="Normal 2 4 18 2 10" xfId="3126" xr:uid="{00000000-0005-0000-0000-0000DE0B0000}"/>
    <cellStyle name="Normal 2 4 18 2 11" xfId="3127" xr:uid="{00000000-0005-0000-0000-0000DF0B0000}"/>
    <cellStyle name="Normal 2 4 18 2 12" xfId="3128" xr:uid="{00000000-0005-0000-0000-0000E00B0000}"/>
    <cellStyle name="Normal 2 4 18 2 13" xfId="3129" xr:uid="{00000000-0005-0000-0000-0000E10B0000}"/>
    <cellStyle name="Normal 2 4 18 2 14" xfId="3130" xr:uid="{00000000-0005-0000-0000-0000E20B0000}"/>
    <cellStyle name="Normal 2 4 18 2 15" xfId="3131" xr:uid="{00000000-0005-0000-0000-0000E30B0000}"/>
    <cellStyle name="Normal 2 4 18 2 2" xfId="3132" xr:uid="{00000000-0005-0000-0000-0000E40B0000}"/>
    <cellStyle name="Normal 2 4 18 2 2 10" xfId="3133" xr:uid="{00000000-0005-0000-0000-0000E50B0000}"/>
    <cellStyle name="Normal 2 4 18 2 2 11" xfId="3134" xr:uid="{00000000-0005-0000-0000-0000E60B0000}"/>
    <cellStyle name="Normal 2 4 18 2 2 12" xfId="3135" xr:uid="{00000000-0005-0000-0000-0000E70B0000}"/>
    <cellStyle name="Normal 2 4 18 2 2 13" xfId="3136" xr:uid="{00000000-0005-0000-0000-0000E80B0000}"/>
    <cellStyle name="Normal 2 4 18 2 2 14" xfId="3137" xr:uid="{00000000-0005-0000-0000-0000E90B0000}"/>
    <cellStyle name="Normal 2 4 18 2 2 2" xfId="3138" xr:uid="{00000000-0005-0000-0000-0000EA0B0000}"/>
    <cellStyle name="Normal 2 4 18 2 2 3" xfId="3139" xr:uid="{00000000-0005-0000-0000-0000EB0B0000}"/>
    <cellStyle name="Normal 2 4 18 2 2 4" xfId="3140" xr:uid="{00000000-0005-0000-0000-0000EC0B0000}"/>
    <cellStyle name="Normal 2 4 18 2 2 5" xfId="3141" xr:uid="{00000000-0005-0000-0000-0000ED0B0000}"/>
    <cellStyle name="Normal 2 4 18 2 2 6" xfId="3142" xr:uid="{00000000-0005-0000-0000-0000EE0B0000}"/>
    <cellStyle name="Normal 2 4 18 2 2 7" xfId="3143" xr:uid="{00000000-0005-0000-0000-0000EF0B0000}"/>
    <cellStyle name="Normal 2 4 18 2 2 8" xfId="3144" xr:uid="{00000000-0005-0000-0000-0000F00B0000}"/>
    <cellStyle name="Normal 2 4 18 2 2 9" xfId="3145" xr:uid="{00000000-0005-0000-0000-0000F10B0000}"/>
    <cellStyle name="Normal 2 4 18 2 3" xfId="3146" xr:uid="{00000000-0005-0000-0000-0000F20B0000}"/>
    <cellStyle name="Normal 2 4 18 2 4" xfId="3147" xr:uid="{00000000-0005-0000-0000-0000F30B0000}"/>
    <cellStyle name="Normal 2 4 18 2 5" xfId="3148" xr:uid="{00000000-0005-0000-0000-0000F40B0000}"/>
    <cellStyle name="Normal 2 4 18 2 6" xfId="3149" xr:uid="{00000000-0005-0000-0000-0000F50B0000}"/>
    <cellStyle name="Normal 2 4 18 2 7" xfId="3150" xr:uid="{00000000-0005-0000-0000-0000F60B0000}"/>
    <cellStyle name="Normal 2 4 18 2 8" xfId="3151" xr:uid="{00000000-0005-0000-0000-0000F70B0000}"/>
    <cellStyle name="Normal 2 4 18 2 9" xfId="3152" xr:uid="{00000000-0005-0000-0000-0000F80B0000}"/>
    <cellStyle name="Normal 2 4 18 20" xfId="3153" xr:uid="{00000000-0005-0000-0000-0000F90B0000}"/>
    <cellStyle name="Normal 2 4 18 21" xfId="3154" xr:uid="{00000000-0005-0000-0000-0000FA0B0000}"/>
    <cellStyle name="Normal 2 4 18 22" xfId="3155" xr:uid="{00000000-0005-0000-0000-0000FB0B0000}"/>
    <cellStyle name="Normal 2 4 18 23" xfId="3156" xr:uid="{00000000-0005-0000-0000-0000FC0B0000}"/>
    <cellStyle name="Normal 2 4 18 3" xfId="3157" xr:uid="{00000000-0005-0000-0000-0000FD0B0000}"/>
    <cellStyle name="Normal 2 4 18 3 10" xfId="3158" xr:uid="{00000000-0005-0000-0000-0000FE0B0000}"/>
    <cellStyle name="Normal 2 4 18 3 11" xfId="3159" xr:uid="{00000000-0005-0000-0000-0000FF0B0000}"/>
    <cellStyle name="Normal 2 4 18 3 12" xfId="3160" xr:uid="{00000000-0005-0000-0000-0000000C0000}"/>
    <cellStyle name="Normal 2 4 18 3 13" xfId="3161" xr:uid="{00000000-0005-0000-0000-0000010C0000}"/>
    <cellStyle name="Normal 2 4 18 3 14" xfId="3162" xr:uid="{00000000-0005-0000-0000-0000020C0000}"/>
    <cellStyle name="Normal 2 4 18 3 15" xfId="3163" xr:uid="{00000000-0005-0000-0000-0000030C0000}"/>
    <cellStyle name="Normal 2 4 18 3 2" xfId="3164" xr:uid="{00000000-0005-0000-0000-0000040C0000}"/>
    <cellStyle name="Normal 2 4 18 3 2 10" xfId="3165" xr:uid="{00000000-0005-0000-0000-0000050C0000}"/>
    <cellStyle name="Normal 2 4 18 3 2 11" xfId="3166" xr:uid="{00000000-0005-0000-0000-0000060C0000}"/>
    <cellStyle name="Normal 2 4 18 3 2 12" xfId="3167" xr:uid="{00000000-0005-0000-0000-0000070C0000}"/>
    <cellStyle name="Normal 2 4 18 3 2 13" xfId="3168" xr:uid="{00000000-0005-0000-0000-0000080C0000}"/>
    <cellStyle name="Normal 2 4 18 3 2 14" xfId="3169" xr:uid="{00000000-0005-0000-0000-0000090C0000}"/>
    <cellStyle name="Normal 2 4 18 3 2 2" xfId="3170" xr:uid="{00000000-0005-0000-0000-00000A0C0000}"/>
    <cellStyle name="Normal 2 4 18 3 2 3" xfId="3171" xr:uid="{00000000-0005-0000-0000-00000B0C0000}"/>
    <cellStyle name="Normal 2 4 18 3 2 4" xfId="3172" xr:uid="{00000000-0005-0000-0000-00000C0C0000}"/>
    <cellStyle name="Normal 2 4 18 3 2 5" xfId="3173" xr:uid="{00000000-0005-0000-0000-00000D0C0000}"/>
    <cellStyle name="Normal 2 4 18 3 2 6" xfId="3174" xr:uid="{00000000-0005-0000-0000-00000E0C0000}"/>
    <cellStyle name="Normal 2 4 18 3 2 7" xfId="3175" xr:uid="{00000000-0005-0000-0000-00000F0C0000}"/>
    <cellStyle name="Normal 2 4 18 3 2 8" xfId="3176" xr:uid="{00000000-0005-0000-0000-0000100C0000}"/>
    <cellStyle name="Normal 2 4 18 3 2 9" xfId="3177" xr:uid="{00000000-0005-0000-0000-0000110C0000}"/>
    <cellStyle name="Normal 2 4 18 3 3" xfId="3178" xr:uid="{00000000-0005-0000-0000-0000120C0000}"/>
    <cellStyle name="Normal 2 4 18 3 4" xfId="3179" xr:uid="{00000000-0005-0000-0000-0000130C0000}"/>
    <cellStyle name="Normal 2 4 18 3 5" xfId="3180" xr:uid="{00000000-0005-0000-0000-0000140C0000}"/>
    <cellStyle name="Normal 2 4 18 3 6" xfId="3181" xr:uid="{00000000-0005-0000-0000-0000150C0000}"/>
    <cellStyle name="Normal 2 4 18 3 7" xfId="3182" xr:uid="{00000000-0005-0000-0000-0000160C0000}"/>
    <cellStyle name="Normal 2 4 18 3 8" xfId="3183" xr:uid="{00000000-0005-0000-0000-0000170C0000}"/>
    <cellStyle name="Normal 2 4 18 3 9" xfId="3184" xr:uid="{00000000-0005-0000-0000-0000180C0000}"/>
    <cellStyle name="Normal 2 4 18 4" xfId="3185" xr:uid="{00000000-0005-0000-0000-0000190C0000}"/>
    <cellStyle name="Normal 2 4 18 4 10" xfId="3186" xr:uid="{00000000-0005-0000-0000-00001A0C0000}"/>
    <cellStyle name="Normal 2 4 18 4 11" xfId="3187" xr:uid="{00000000-0005-0000-0000-00001B0C0000}"/>
    <cellStyle name="Normal 2 4 18 4 12" xfId="3188" xr:uid="{00000000-0005-0000-0000-00001C0C0000}"/>
    <cellStyle name="Normal 2 4 18 4 13" xfId="3189" xr:uid="{00000000-0005-0000-0000-00001D0C0000}"/>
    <cellStyle name="Normal 2 4 18 4 14" xfId="3190" xr:uid="{00000000-0005-0000-0000-00001E0C0000}"/>
    <cellStyle name="Normal 2 4 18 4 15" xfId="3191" xr:uid="{00000000-0005-0000-0000-00001F0C0000}"/>
    <cellStyle name="Normal 2 4 18 4 2" xfId="3192" xr:uid="{00000000-0005-0000-0000-0000200C0000}"/>
    <cellStyle name="Normal 2 4 18 4 2 10" xfId="3193" xr:uid="{00000000-0005-0000-0000-0000210C0000}"/>
    <cellStyle name="Normal 2 4 18 4 2 11" xfId="3194" xr:uid="{00000000-0005-0000-0000-0000220C0000}"/>
    <cellStyle name="Normal 2 4 18 4 2 12" xfId="3195" xr:uid="{00000000-0005-0000-0000-0000230C0000}"/>
    <cellStyle name="Normal 2 4 18 4 2 13" xfId="3196" xr:uid="{00000000-0005-0000-0000-0000240C0000}"/>
    <cellStyle name="Normal 2 4 18 4 2 14" xfId="3197" xr:uid="{00000000-0005-0000-0000-0000250C0000}"/>
    <cellStyle name="Normal 2 4 18 4 2 2" xfId="3198" xr:uid="{00000000-0005-0000-0000-0000260C0000}"/>
    <cellStyle name="Normal 2 4 18 4 2 3" xfId="3199" xr:uid="{00000000-0005-0000-0000-0000270C0000}"/>
    <cellStyle name="Normal 2 4 18 4 2 4" xfId="3200" xr:uid="{00000000-0005-0000-0000-0000280C0000}"/>
    <cellStyle name="Normal 2 4 18 4 2 5" xfId="3201" xr:uid="{00000000-0005-0000-0000-0000290C0000}"/>
    <cellStyle name="Normal 2 4 18 4 2 6" xfId="3202" xr:uid="{00000000-0005-0000-0000-00002A0C0000}"/>
    <cellStyle name="Normal 2 4 18 4 2 7" xfId="3203" xr:uid="{00000000-0005-0000-0000-00002B0C0000}"/>
    <cellStyle name="Normal 2 4 18 4 2 8" xfId="3204" xr:uid="{00000000-0005-0000-0000-00002C0C0000}"/>
    <cellStyle name="Normal 2 4 18 4 2 9" xfId="3205" xr:uid="{00000000-0005-0000-0000-00002D0C0000}"/>
    <cellStyle name="Normal 2 4 18 4 3" xfId="3206" xr:uid="{00000000-0005-0000-0000-00002E0C0000}"/>
    <cellStyle name="Normal 2 4 18 4 4" xfId="3207" xr:uid="{00000000-0005-0000-0000-00002F0C0000}"/>
    <cellStyle name="Normal 2 4 18 4 5" xfId="3208" xr:uid="{00000000-0005-0000-0000-0000300C0000}"/>
    <cellStyle name="Normal 2 4 18 4 6" xfId="3209" xr:uid="{00000000-0005-0000-0000-0000310C0000}"/>
    <cellStyle name="Normal 2 4 18 4 7" xfId="3210" xr:uid="{00000000-0005-0000-0000-0000320C0000}"/>
    <cellStyle name="Normal 2 4 18 4 8" xfId="3211" xr:uid="{00000000-0005-0000-0000-0000330C0000}"/>
    <cellStyle name="Normal 2 4 18 4 9" xfId="3212" xr:uid="{00000000-0005-0000-0000-0000340C0000}"/>
    <cellStyle name="Normal 2 4 18 5" xfId="3213" xr:uid="{00000000-0005-0000-0000-0000350C0000}"/>
    <cellStyle name="Normal 2 4 18 5 10" xfId="3214" xr:uid="{00000000-0005-0000-0000-0000360C0000}"/>
    <cellStyle name="Normal 2 4 18 5 11" xfId="3215" xr:uid="{00000000-0005-0000-0000-0000370C0000}"/>
    <cellStyle name="Normal 2 4 18 5 12" xfId="3216" xr:uid="{00000000-0005-0000-0000-0000380C0000}"/>
    <cellStyle name="Normal 2 4 18 5 13" xfId="3217" xr:uid="{00000000-0005-0000-0000-0000390C0000}"/>
    <cellStyle name="Normal 2 4 18 5 14" xfId="3218" xr:uid="{00000000-0005-0000-0000-00003A0C0000}"/>
    <cellStyle name="Normal 2 4 18 5 2" xfId="3219" xr:uid="{00000000-0005-0000-0000-00003B0C0000}"/>
    <cellStyle name="Normal 2 4 18 5 3" xfId="3220" xr:uid="{00000000-0005-0000-0000-00003C0C0000}"/>
    <cellStyle name="Normal 2 4 18 5 4" xfId="3221" xr:uid="{00000000-0005-0000-0000-00003D0C0000}"/>
    <cellStyle name="Normal 2 4 18 5 5" xfId="3222" xr:uid="{00000000-0005-0000-0000-00003E0C0000}"/>
    <cellStyle name="Normal 2 4 18 5 6" xfId="3223" xr:uid="{00000000-0005-0000-0000-00003F0C0000}"/>
    <cellStyle name="Normal 2 4 18 5 7" xfId="3224" xr:uid="{00000000-0005-0000-0000-0000400C0000}"/>
    <cellStyle name="Normal 2 4 18 5 8" xfId="3225" xr:uid="{00000000-0005-0000-0000-0000410C0000}"/>
    <cellStyle name="Normal 2 4 18 5 9" xfId="3226" xr:uid="{00000000-0005-0000-0000-0000420C0000}"/>
    <cellStyle name="Normal 2 4 18 6" xfId="3227" xr:uid="{00000000-0005-0000-0000-0000430C0000}"/>
    <cellStyle name="Normal 2 4 18 6 10" xfId="3228" xr:uid="{00000000-0005-0000-0000-0000440C0000}"/>
    <cellStyle name="Normal 2 4 18 6 11" xfId="3229" xr:uid="{00000000-0005-0000-0000-0000450C0000}"/>
    <cellStyle name="Normal 2 4 18 6 12" xfId="3230" xr:uid="{00000000-0005-0000-0000-0000460C0000}"/>
    <cellStyle name="Normal 2 4 18 6 13" xfId="3231" xr:uid="{00000000-0005-0000-0000-0000470C0000}"/>
    <cellStyle name="Normal 2 4 18 6 14" xfId="3232" xr:uid="{00000000-0005-0000-0000-0000480C0000}"/>
    <cellStyle name="Normal 2 4 18 6 2" xfId="3233" xr:uid="{00000000-0005-0000-0000-0000490C0000}"/>
    <cellStyle name="Normal 2 4 18 6 3" xfId="3234" xr:uid="{00000000-0005-0000-0000-00004A0C0000}"/>
    <cellStyle name="Normal 2 4 18 6 4" xfId="3235" xr:uid="{00000000-0005-0000-0000-00004B0C0000}"/>
    <cellStyle name="Normal 2 4 18 6 5" xfId="3236" xr:uid="{00000000-0005-0000-0000-00004C0C0000}"/>
    <cellStyle name="Normal 2 4 18 6 6" xfId="3237" xr:uid="{00000000-0005-0000-0000-00004D0C0000}"/>
    <cellStyle name="Normal 2 4 18 6 7" xfId="3238" xr:uid="{00000000-0005-0000-0000-00004E0C0000}"/>
    <cellStyle name="Normal 2 4 18 6 8" xfId="3239" xr:uid="{00000000-0005-0000-0000-00004F0C0000}"/>
    <cellStyle name="Normal 2 4 18 6 9" xfId="3240" xr:uid="{00000000-0005-0000-0000-0000500C0000}"/>
    <cellStyle name="Normal 2 4 18 7" xfId="3241" xr:uid="{00000000-0005-0000-0000-0000510C0000}"/>
    <cellStyle name="Normal 2 4 18 7 10" xfId="3242" xr:uid="{00000000-0005-0000-0000-0000520C0000}"/>
    <cellStyle name="Normal 2 4 18 7 11" xfId="3243" xr:uid="{00000000-0005-0000-0000-0000530C0000}"/>
    <cellStyle name="Normal 2 4 18 7 12" xfId="3244" xr:uid="{00000000-0005-0000-0000-0000540C0000}"/>
    <cellStyle name="Normal 2 4 18 7 13" xfId="3245" xr:uid="{00000000-0005-0000-0000-0000550C0000}"/>
    <cellStyle name="Normal 2 4 18 7 14" xfId="3246" xr:uid="{00000000-0005-0000-0000-0000560C0000}"/>
    <cellStyle name="Normal 2 4 18 7 2" xfId="3247" xr:uid="{00000000-0005-0000-0000-0000570C0000}"/>
    <cellStyle name="Normal 2 4 18 7 3" xfId="3248" xr:uid="{00000000-0005-0000-0000-0000580C0000}"/>
    <cellStyle name="Normal 2 4 18 7 4" xfId="3249" xr:uid="{00000000-0005-0000-0000-0000590C0000}"/>
    <cellStyle name="Normal 2 4 18 7 5" xfId="3250" xr:uid="{00000000-0005-0000-0000-00005A0C0000}"/>
    <cellStyle name="Normal 2 4 18 7 6" xfId="3251" xr:uid="{00000000-0005-0000-0000-00005B0C0000}"/>
    <cellStyle name="Normal 2 4 18 7 7" xfId="3252" xr:uid="{00000000-0005-0000-0000-00005C0C0000}"/>
    <cellStyle name="Normal 2 4 18 7 8" xfId="3253" xr:uid="{00000000-0005-0000-0000-00005D0C0000}"/>
    <cellStyle name="Normal 2 4 18 7 9" xfId="3254" xr:uid="{00000000-0005-0000-0000-00005E0C0000}"/>
    <cellStyle name="Normal 2 4 18 8" xfId="3255" xr:uid="{00000000-0005-0000-0000-00005F0C0000}"/>
    <cellStyle name="Normal 2 4 18 8 10" xfId="3256" xr:uid="{00000000-0005-0000-0000-0000600C0000}"/>
    <cellStyle name="Normal 2 4 18 8 11" xfId="3257" xr:uid="{00000000-0005-0000-0000-0000610C0000}"/>
    <cellStyle name="Normal 2 4 18 8 12" xfId="3258" xr:uid="{00000000-0005-0000-0000-0000620C0000}"/>
    <cellStyle name="Normal 2 4 18 8 13" xfId="3259" xr:uid="{00000000-0005-0000-0000-0000630C0000}"/>
    <cellStyle name="Normal 2 4 18 8 14" xfId="3260" xr:uid="{00000000-0005-0000-0000-0000640C0000}"/>
    <cellStyle name="Normal 2 4 18 8 2" xfId="3261" xr:uid="{00000000-0005-0000-0000-0000650C0000}"/>
    <cellStyle name="Normal 2 4 18 8 3" xfId="3262" xr:uid="{00000000-0005-0000-0000-0000660C0000}"/>
    <cellStyle name="Normal 2 4 18 8 4" xfId="3263" xr:uid="{00000000-0005-0000-0000-0000670C0000}"/>
    <cellStyle name="Normal 2 4 18 8 5" xfId="3264" xr:uid="{00000000-0005-0000-0000-0000680C0000}"/>
    <cellStyle name="Normal 2 4 18 8 6" xfId="3265" xr:uid="{00000000-0005-0000-0000-0000690C0000}"/>
    <cellStyle name="Normal 2 4 18 8 7" xfId="3266" xr:uid="{00000000-0005-0000-0000-00006A0C0000}"/>
    <cellStyle name="Normal 2 4 18 8 8" xfId="3267" xr:uid="{00000000-0005-0000-0000-00006B0C0000}"/>
    <cellStyle name="Normal 2 4 18 8 9" xfId="3268" xr:uid="{00000000-0005-0000-0000-00006C0C0000}"/>
    <cellStyle name="Normal 2 4 18 9" xfId="3269" xr:uid="{00000000-0005-0000-0000-00006D0C0000}"/>
    <cellStyle name="Normal 2 4 18 9 10" xfId="3270" xr:uid="{00000000-0005-0000-0000-00006E0C0000}"/>
    <cellStyle name="Normal 2 4 18 9 11" xfId="3271" xr:uid="{00000000-0005-0000-0000-00006F0C0000}"/>
    <cellStyle name="Normal 2 4 18 9 12" xfId="3272" xr:uid="{00000000-0005-0000-0000-0000700C0000}"/>
    <cellStyle name="Normal 2 4 18 9 13" xfId="3273" xr:uid="{00000000-0005-0000-0000-0000710C0000}"/>
    <cellStyle name="Normal 2 4 18 9 14" xfId="3274" xr:uid="{00000000-0005-0000-0000-0000720C0000}"/>
    <cellStyle name="Normal 2 4 18 9 2" xfId="3275" xr:uid="{00000000-0005-0000-0000-0000730C0000}"/>
    <cellStyle name="Normal 2 4 18 9 3" xfId="3276" xr:uid="{00000000-0005-0000-0000-0000740C0000}"/>
    <cellStyle name="Normal 2 4 18 9 4" xfId="3277" xr:uid="{00000000-0005-0000-0000-0000750C0000}"/>
    <cellStyle name="Normal 2 4 18 9 5" xfId="3278" xr:uid="{00000000-0005-0000-0000-0000760C0000}"/>
    <cellStyle name="Normal 2 4 18 9 6" xfId="3279" xr:uid="{00000000-0005-0000-0000-0000770C0000}"/>
    <cellStyle name="Normal 2 4 18 9 7" xfId="3280" xr:uid="{00000000-0005-0000-0000-0000780C0000}"/>
    <cellStyle name="Normal 2 4 18 9 8" xfId="3281" xr:uid="{00000000-0005-0000-0000-0000790C0000}"/>
    <cellStyle name="Normal 2 4 18 9 9" xfId="3282" xr:uid="{00000000-0005-0000-0000-00007A0C0000}"/>
    <cellStyle name="Normal 2 4 19" xfId="3283" xr:uid="{00000000-0005-0000-0000-00007B0C0000}"/>
    <cellStyle name="Normal 2 4 19 10" xfId="3284" xr:uid="{00000000-0005-0000-0000-00007C0C0000}"/>
    <cellStyle name="Normal 2 4 19 10 10" xfId="3285" xr:uid="{00000000-0005-0000-0000-00007D0C0000}"/>
    <cellStyle name="Normal 2 4 19 10 11" xfId="3286" xr:uid="{00000000-0005-0000-0000-00007E0C0000}"/>
    <cellStyle name="Normal 2 4 19 10 12" xfId="3287" xr:uid="{00000000-0005-0000-0000-00007F0C0000}"/>
    <cellStyle name="Normal 2 4 19 10 13" xfId="3288" xr:uid="{00000000-0005-0000-0000-0000800C0000}"/>
    <cellStyle name="Normal 2 4 19 10 14" xfId="3289" xr:uid="{00000000-0005-0000-0000-0000810C0000}"/>
    <cellStyle name="Normal 2 4 19 10 2" xfId="3290" xr:uid="{00000000-0005-0000-0000-0000820C0000}"/>
    <cellStyle name="Normal 2 4 19 10 3" xfId="3291" xr:uid="{00000000-0005-0000-0000-0000830C0000}"/>
    <cellStyle name="Normal 2 4 19 10 4" xfId="3292" xr:uid="{00000000-0005-0000-0000-0000840C0000}"/>
    <cellStyle name="Normal 2 4 19 10 5" xfId="3293" xr:uid="{00000000-0005-0000-0000-0000850C0000}"/>
    <cellStyle name="Normal 2 4 19 10 6" xfId="3294" xr:uid="{00000000-0005-0000-0000-0000860C0000}"/>
    <cellStyle name="Normal 2 4 19 10 7" xfId="3295" xr:uid="{00000000-0005-0000-0000-0000870C0000}"/>
    <cellStyle name="Normal 2 4 19 10 8" xfId="3296" xr:uid="{00000000-0005-0000-0000-0000880C0000}"/>
    <cellStyle name="Normal 2 4 19 10 9" xfId="3297" xr:uid="{00000000-0005-0000-0000-0000890C0000}"/>
    <cellStyle name="Normal 2 4 19 11" xfId="3298" xr:uid="{00000000-0005-0000-0000-00008A0C0000}"/>
    <cellStyle name="Normal 2 4 19 12" xfId="3299" xr:uid="{00000000-0005-0000-0000-00008B0C0000}"/>
    <cellStyle name="Normal 2 4 19 13" xfId="3300" xr:uid="{00000000-0005-0000-0000-00008C0C0000}"/>
    <cellStyle name="Normal 2 4 19 14" xfId="3301" xr:uid="{00000000-0005-0000-0000-00008D0C0000}"/>
    <cellStyle name="Normal 2 4 19 15" xfId="3302" xr:uid="{00000000-0005-0000-0000-00008E0C0000}"/>
    <cellStyle name="Normal 2 4 19 16" xfId="3303" xr:uid="{00000000-0005-0000-0000-00008F0C0000}"/>
    <cellStyle name="Normal 2 4 19 17" xfId="3304" xr:uid="{00000000-0005-0000-0000-0000900C0000}"/>
    <cellStyle name="Normal 2 4 19 18" xfId="3305" xr:uid="{00000000-0005-0000-0000-0000910C0000}"/>
    <cellStyle name="Normal 2 4 19 19" xfId="3306" xr:uid="{00000000-0005-0000-0000-0000920C0000}"/>
    <cellStyle name="Normal 2 4 19 2" xfId="3307" xr:uid="{00000000-0005-0000-0000-0000930C0000}"/>
    <cellStyle name="Normal 2 4 19 2 10" xfId="3308" xr:uid="{00000000-0005-0000-0000-0000940C0000}"/>
    <cellStyle name="Normal 2 4 19 2 11" xfId="3309" xr:uid="{00000000-0005-0000-0000-0000950C0000}"/>
    <cellStyle name="Normal 2 4 19 2 12" xfId="3310" xr:uid="{00000000-0005-0000-0000-0000960C0000}"/>
    <cellStyle name="Normal 2 4 19 2 13" xfId="3311" xr:uid="{00000000-0005-0000-0000-0000970C0000}"/>
    <cellStyle name="Normal 2 4 19 2 14" xfId="3312" xr:uid="{00000000-0005-0000-0000-0000980C0000}"/>
    <cellStyle name="Normal 2 4 19 2 15" xfId="3313" xr:uid="{00000000-0005-0000-0000-0000990C0000}"/>
    <cellStyle name="Normal 2 4 19 2 2" xfId="3314" xr:uid="{00000000-0005-0000-0000-00009A0C0000}"/>
    <cellStyle name="Normal 2 4 19 2 2 10" xfId="3315" xr:uid="{00000000-0005-0000-0000-00009B0C0000}"/>
    <cellStyle name="Normal 2 4 19 2 2 11" xfId="3316" xr:uid="{00000000-0005-0000-0000-00009C0C0000}"/>
    <cellStyle name="Normal 2 4 19 2 2 12" xfId="3317" xr:uid="{00000000-0005-0000-0000-00009D0C0000}"/>
    <cellStyle name="Normal 2 4 19 2 2 13" xfId="3318" xr:uid="{00000000-0005-0000-0000-00009E0C0000}"/>
    <cellStyle name="Normal 2 4 19 2 2 14" xfId="3319" xr:uid="{00000000-0005-0000-0000-00009F0C0000}"/>
    <cellStyle name="Normal 2 4 19 2 2 2" xfId="3320" xr:uid="{00000000-0005-0000-0000-0000A00C0000}"/>
    <cellStyle name="Normal 2 4 19 2 2 3" xfId="3321" xr:uid="{00000000-0005-0000-0000-0000A10C0000}"/>
    <cellStyle name="Normal 2 4 19 2 2 4" xfId="3322" xr:uid="{00000000-0005-0000-0000-0000A20C0000}"/>
    <cellStyle name="Normal 2 4 19 2 2 5" xfId="3323" xr:uid="{00000000-0005-0000-0000-0000A30C0000}"/>
    <cellStyle name="Normal 2 4 19 2 2 6" xfId="3324" xr:uid="{00000000-0005-0000-0000-0000A40C0000}"/>
    <cellStyle name="Normal 2 4 19 2 2 7" xfId="3325" xr:uid="{00000000-0005-0000-0000-0000A50C0000}"/>
    <cellStyle name="Normal 2 4 19 2 2 8" xfId="3326" xr:uid="{00000000-0005-0000-0000-0000A60C0000}"/>
    <cellStyle name="Normal 2 4 19 2 2 9" xfId="3327" xr:uid="{00000000-0005-0000-0000-0000A70C0000}"/>
    <cellStyle name="Normal 2 4 19 2 3" xfId="3328" xr:uid="{00000000-0005-0000-0000-0000A80C0000}"/>
    <cellStyle name="Normal 2 4 19 2 4" xfId="3329" xr:uid="{00000000-0005-0000-0000-0000A90C0000}"/>
    <cellStyle name="Normal 2 4 19 2 5" xfId="3330" xr:uid="{00000000-0005-0000-0000-0000AA0C0000}"/>
    <cellStyle name="Normal 2 4 19 2 6" xfId="3331" xr:uid="{00000000-0005-0000-0000-0000AB0C0000}"/>
    <cellStyle name="Normal 2 4 19 2 7" xfId="3332" xr:uid="{00000000-0005-0000-0000-0000AC0C0000}"/>
    <cellStyle name="Normal 2 4 19 2 8" xfId="3333" xr:uid="{00000000-0005-0000-0000-0000AD0C0000}"/>
    <cellStyle name="Normal 2 4 19 2 9" xfId="3334" xr:uid="{00000000-0005-0000-0000-0000AE0C0000}"/>
    <cellStyle name="Normal 2 4 19 20" xfId="3335" xr:uid="{00000000-0005-0000-0000-0000AF0C0000}"/>
    <cellStyle name="Normal 2 4 19 21" xfId="3336" xr:uid="{00000000-0005-0000-0000-0000B00C0000}"/>
    <cellStyle name="Normal 2 4 19 22" xfId="3337" xr:uid="{00000000-0005-0000-0000-0000B10C0000}"/>
    <cellStyle name="Normal 2 4 19 23" xfId="3338" xr:uid="{00000000-0005-0000-0000-0000B20C0000}"/>
    <cellStyle name="Normal 2 4 19 3" xfId="3339" xr:uid="{00000000-0005-0000-0000-0000B30C0000}"/>
    <cellStyle name="Normal 2 4 19 3 10" xfId="3340" xr:uid="{00000000-0005-0000-0000-0000B40C0000}"/>
    <cellStyle name="Normal 2 4 19 3 11" xfId="3341" xr:uid="{00000000-0005-0000-0000-0000B50C0000}"/>
    <cellStyle name="Normal 2 4 19 3 12" xfId="3342" xr:uid="{00000000-0005-0000-0000-0000B60C0000}"/>
    <cellStyle name="Normal 2 4 19 3 13" xfId="3343" xr:uid="{00000000-0005-0000-0000-0000B70C0000}"/>
    <cellStyle name="Normal 2 4 19 3 14" xfId="3344" xr:uid="{00000000-0005-0000-0000-0000B80C0000}"/>
    <cellStyle name="Normal 2 4 19 3 15" xfId="3345" xr:uid="{00000000-0005-0000-0000-0000B90C0000}"/>
    <cellStyle name="Normal 2 4 19 3 2" xfId="3346" xr:uid="{00000000-0005-0000-0000-0000BA0C0000}"/>
    <cellStyle name="Normal 2 4 19 3 2 10" xfId="3347" xr:uid="{00000000-0005-0000-0000-0000BB0C0000}"/>
    <cellStyle name="Normal 2 4 19 3 2 11" xfId="3348" xr:uid="{00000000-0005-0000-0000-0000BC0C0000}"/>
    <cellStyle name="Normal 2 4 19 3 2 12" xfId="3349" xr:uid="{00000000-0005-0000-0000-0000BD0C0000}"/>
    <cellStyle name="Normal 2 4 19 3 2 13" xfId="3350" xr:uid="{00000000-0005-0000-0000-0000BE0C0000}"/>
    <cellStyle name="Normal 2 4 19 3 2 14" xfId="3351" xr:uid="{00000000-0005-0000-0000-0000BF0C0000}"/>
    <cellStyle name="Normal 2 4 19 3 2 2" xfId="3352" xr:uid="{00000000-0005-0000-0000-0000C00C0000}"/>
    <cellStyle name="Normal 2 4 19 3 2 3" xfId="3353" xr:uid="{00000000-0005-0000-0000-0000C10C0000}"/>
    <cellStyle name="Normal 2 4 19 3 2 4" xfId="3354" xr:uid="{00000000-0005-0000-0000-0000C20C0000}"/>
    <cellStyle name="Normal 2 4 19 3 2 5" xfId="3355" xr:uid="{00000000-0005-0000-0000-0000C30C0000}"/>
    <cellStyle name="Normal 2 4 19 3 2 6" xfId="3356" xr:uid="{00000000-0005-0000-0000-0000C40C0000}"/>
    <cellStyle name="Normal 2 4 19 3 2 7" xfId="3357" xr:uid="{00000000-0005-0000-0000-0000C50C0000}"/>
    <cellStyle name="Normal 2 4 19 3 2 8" xfId="3358" xr:uid="{00000000-0005-0000-0000-0000C60C0000}"/>
    <cellStyle name="Normal 2 4 19 3 2 9" xfId="3359" xr:uid="{00000000-0005-0000-0000-0000C70C0000}"/>
    <cellStyle name="Normal 2 4 19 3 3" xfId="3360" xr:uid="{00000000-0005-0000-0000-0000C80C0000}"/>
    <cellStyle name="Normal 2 4 19 3 4" xfId="3361" xr:uid="{00000000-0005-0000-0000-0000C90C0000}"/>
    <cellStyle name="Normal 2 4 19 3 5" xfId="3362" xr:uid="{00000000-0005-0000-0000-0000CA0C0000}"/>
    <cellStyle name="Normal 2 4 19 3 6" xfId="3363" xr:uid="{00000000-0005-0000-0000-0000CB0C0000}"/>
    <cellStyle name="Normal 2 4 19 3 7" xfId="3364" xr:uid="{00000000-0005-0000-0000-0000CC0C0000}"/>
    <cellStyle name="Normal 2 4 19 3 8" xfId="3365" xr:uid="{00000000-0005-0000-0000-0000CD0C0000}"/>
    <cellStyle name="Normal 2 4 19 3 9" xfId="3366" xr:uid="{00000000-0005-0000-0000-0000CE0C0000}"/>
    <cellStyle name="Normal 2 4 19 4" xfId="3367" xr:uid="{00000000-0005-0000-0000-0000CF0C0000}"/>
    <cellStyle name="Normal 2 4 19 4 10" xfId="3368" xr:uid="{00000000-0005-0000-0000-0000D00C0000}"/>
    <cellStyle name="Normal 2 4 19 4 11" xfId="3369" xr:uid="{00000000-0005-0000-0000-0000D10C0000}"/>
    <cellStyle name="Normal 2 4 19 4 12" xfId="3370" xr:uid="{00000000-0005-0000-0000-0000D20C0000}"/>
    <cellStyle name="Normal 2 4 19 4 13" xfId="3371" xr:uid="{00000000-0005-0000-0000-0000D30C0000}"/>
    <cellStyle name="Normal 2 4 19 4 14" xfId="3372" xr:uid="{00000000-0005-0000-0000-0000D40C0000}"/>
    <cellStyle name="Normal 2 4 19 4 15" xfId="3373" xr:uid="{00000000-0005-0000-0000-0000D50C0000}"/>
    <cellStyle name="Normal 2 4 19 4 2" xfId="3374" xr:uid="{00000000-0005-0000-0000-0000D60C0000}"/>
    <cellStyle name="Normal 2 4 19 4 2 10" xfId="3375" xr:uid="{00000000-0005-0000-0000-0000D70C0000}"/>
    <cellStyle name="Normal 2 4 19 4 2 11" xfId="3376" xr:uid="{00000000-0005-0000-0000-0000D80C0000}"/>
    <cellStyle name="Normal 2 4 19 4 2 12" xfId="3377" xr:uid="{00000000-0005-0000-0000-0000D90C0000}"/>
    <cellStyle name="Normal 2 4 19 4 2 13" xfId="3378" xr:uid="{00000000-0005-0000-0000-0000DA0C0000}"/>
    <cellStyle name="Normal 2 4 19 4 2 14" xfId="3379" xr:uid="{00000000-0005-0000-0000-0000DB0C0000}"/>
    <cellStyle name="Normal 2 4 19 4 2 2" xfId="3380" xr:uid="{00000000-0005-0000-0000-0000DC0C0000}"/>
    <cellStyle name="Normal 2 4 19 4 2 3" xfId="3381" xr:uid="{00000000-0005-0000-0000-0000DD0C0000}"/>
    <cellStyle name="Normal 2 4 19 4 2 4" xfId="3382" xr:uid="{00000000-0005-0000-0000-0000DE0C0000}"/>
    <cellStyle name="Normal 2 4 19 4 2 5" xfId="3383" xr:uid="{00000000-0005-0000-0000-0000DF0C0000}"/>
    <cellStyle name="Normal 2 4 19 4 2 6" xfId="3384" xr:uid="{00000000-0005-0000-0000-0000E00C0000}"/>
    <cellStyle name="Normal 2 4 19 4 2 7" xfId="3385" xr:uid="{00000000-0005-0000-0000-0000E10C0000}"/>
    <cellStyle name="Normal 2 4 19 4 2 8" xfId="3386" xr:uid="{00000000-0005-0000-0000-0000E20C0000}"/>
    <cellStyle name="Normal 2 4 19 4 2 9" xfId="3387" xr:uid="{00000000-0005-0000-0000-0000E30C0000}"/>
    <cellStyle name="Normal 2 4 19 4 3" xfId="3388" xr:uid="{00000000-0005-0000-0000-0000E40C0000}"/>
    <cellStyle name="Normal 2 4 19 4 4" xfId="3389" xr:uid="{00000000-0005-0000-0000-0000E50C0000}"/>
    <cellStyle name="Normal 2 4 19 4 5" xfId="3390" xr:uid="{00000000-0005-0000-0000-0000E60C0000}"/>
    <cellStyle name="Normal 2 4 19 4 6" xfId="3391" xr:uid="{00000000-0005-0000-0000-0000E70C0000}"/>
    <cellStyle name="Normal 2 4 19 4 7" xfId="3392" xr:uid="{00000000-0005-0000-0000-0000E80C0000}"/>
    <cellStyle name="Normal 2 4 19 4 8" xfId="3393" xr:uid="{00000000-0005-0000-0000-0000E90C0000}"/>
    <cellStyle name="Normal 2 4 19 4 9" xfId="3394" xr:uid="{00000000-0005-0000-0000-0000EA0C0000}"/>
    <cellStyle name="Normal 2 4 19 5" xfId="3395" xr:uid="{00000000-0005-0000-0000-0000EB0C0000}"/>
    <cellStyle name="Normal 2 4 19 5 10" xfId="3396" xr:uid="{00000000-0005-0000-0000-0000EC0C0000}"/>
    <cellStyle name="Normal 2 4 19 5 11" xfId="3397" xr:uid="{00000000-0005-0000-0000-0000ED0C0000}"/>
    <cellStyle name="Normal 2 4 19 5 12" xfId="3398" xr:uid="{00000000-0005-0000-0000-0000EE0C0000}"/>
    <cellStyle name="Normal 2 4 19 5 13" xfId="3399" xr:uid="{00000000-0005-0000-0000-0000EF0C0000}"/>
    <cellStyle name="Normal 2 4 19 5 14" xfId="3400" xr:uid="{00000000-0005-0000-0000-0000F00C0000}"/>
    <cellStyle name="Normal 2 4 19 5 2" xfId="3401" xr:uid="{00000000-0005-0000-0000-0000F10C0000}"/>
    <cellStyle name="Normal 2 4 19 5 3" xfId="3402" xr:uid="{00000000-0005-0000-0000-0000F20C0000}"/>
    <cellStyle name="Normal 2 4 19 5 4" xfId="3403" xr:uid="{00000000-0005-0000-0000-0000F30C0000}"/>
    <cellStyle name="Normal 2 4 19 5 5" xfId="3404" xr:uid="{00000000-0005-0000-0000-0000F40C0000}"/>
    <cellStyle name="Normal 2 4 19 5 6" xfId="3405" xr:uid="{00000000-0005-0000-0000-0000F50C0000}"/>
    <cellStyle name="Normal 2 4 19 5 7" xfId="3406" xr:uid="{00000000-0005-0000-0000-0000F60C0000}"/>
    <cellStyle name="Normal 2 4 19 5 8" xfId="3407" xr:uid="{00000000-0005-0000-0000-0000F70C0000}"/>
    <cellStyle name="Normal 2 4 19 5 9" xfId="3408" xr:uid="{00000000-0005-0000-0000-0000F80C0000}"/>
    <cellStyle name="Normal 2 4 19 6" xfId="3409" xr:uid="{00000000-0005-0000-0000-0000F90C0000}"/>
    <cellStyle name="Normal 2 4 19 6 10" xfId="3410" xr:uid="{00000000-0005-0000-0000-0000FA0C0000}"/>
    <cellStyle name="Normal 2 4 19 6 11" xfId="3411" xr:uid="{00000000-0005-0000-0000-0000FB0C0000}"/>
    <cellStyle name="Normal 2 4 19 6 12" xfId="3412" xr:uid="{00000000-0005-0000-0000-0000FC0C0000}"/>
    <cellStyle name="Normal 2 4 19 6 13" xfId="3413" xr:uid="{00000000-0005-0000-0000-0000FD0C0000}"/>
    <cellStyle name="Normal 2 4 19 6 14" xfId="3414" xr:uid="{00000000-0005-0000-0000-0000FE0C0000}"/>
    <cellStyle name="Normal 2 4 19 6 2" xfId="3415" xr:uid="{00000000-0005-0000-0000-0000FF0C0000}"/>
    <cellStyle name="Normal 2 4 19 6 3" xfId="3416" xr:uid="{00000000-0005-0000-0000-0000000D0000}"/>
    <cellStyle name="Normal 2 4 19 6 4" xfId="3417" xr:uid="{00000000-0005-0000-0000-0000010D0000}"/>
    <cellStyle name="Normal 2 4 19 6 5" xfId="3418" xr:uid="{00000000-0005-0000-0000-0000020D0000}"/>
    <cellStyle name="Normal 2 4 19 6 6" xfId="3419" xr:uid="{00000000-0005-0000-0000-0000030D0000}"/>
    <cellStyle name="Normal 2 4 19 6 7" xfId="3420" xr:uid="{00000000-0005-0000-0000-0000040D0000}"/>
    <cellStyle name="Normal 2 4 19 6 8" xfId="3421" xr:uid="{00000000-0005-0000-0000-0000050D0000}"/>
    <cellStyle name="Normal 2 4 19 6 9" xfId="3422" xr:uid="{00000000-0005-0000-0000-0000060D0000}"/>
    <cellStyle name="Normal 2 4 19 7" xfId="3423" xr:uid="{00000000-0005-0000-0000-0000070D0000}"/>
    <cellStyle name="Normal 2 4 19 7 10" xfId="3424" xr:uid="{00000000-0005-0000-0000-0000080D0000}"/>
    <cellStyle name="Normal 2 4 19 7 11" xfId="3425" xr:uid="{00000000-0005-0000-0000-0000090D0000}"/>
    <cellStyle name="Normal 2 4 19 7 12" xfId="3426" xr:uid="{00000000-0005-0000-0000-00000A0D0000}"/>
    <cellStyle name="Normal 2 4 19 7 13" xfId="3427" xr:uid="{00000000-0005-0000-0000-00000B0D0000}"/>
    <cellStyle name="Normal 2 4 19 7 14" xfId="3428" xr:uid="{00000000-0005-0000-0000-00000C0D0000}"/>
    <cellStyle name="Normal 2 4 19 7 2" xfId="3429" xr:uid="{00000000-0005-0000-0000-00000D0D0000}"/>
    <cellStyle name="Normal 2 4 19 7 3" xfId="3430" xr:uid="{00000000-0005-0000-0000-00000E0D0000}"/>
    <cellStyle name="Normal 2 4 19 7 4" xfId="3431" xr:uid="{00000000-0005-0000-0000-00000F0D0000}"/>
    <cellStyle name="Normal 2 4 19 7 5" xfId="3432" xr:uid="{00000000-0005-0000-0000-0000100D0000}"/>
    <cellStyle name="Normal 2 4 19 7 6" xfId="3433" xr:uid="{00000000-0005-0000-0000-0000110D0000}"/>
    <cellStyle name="Normal 2 4 19 7 7" xfId="3434" xr:uid="{00000000-0005-0000-0000-0000120D0000}"/>
    <cellStyle name="Normal 2 4 19 7 8" xfId="3435" xr:uid="{00000000-0005-0000-0000-0000130D0000}"/>
    <cellStyle name="Normal 2 4 19 7 9" xfId="3436" xr:uid="{00000000-0005-0000-0000-0000140D0000}"/>
    <cellStyle name="Normal 2 4 19 8" xfId="3437" xr:uid="{00000000-0005-0000-0000-0000150D0000}"/>
    <cellStyle name="Normal 2 4 19 8 10" xfId="3438" xr:uid="{00000000-0005-0000-0000-0000160D0000}"/>
    <cellStyle name="Normal 2 4 19 8 11" xfId="3439" xr:uid="{00000000-0005-0000-0000-0000170D0000}"/>
    <cellStyle name="Normal 2 4 19 8 12" xfId="3440" xr:uid="{00000000-0005-0000-0000-0000180D0000}"/>
    <cellStyle name="Normal 2 4 19 8 13" xfId="3441" xr:uid="{00000000-0005-0000-0000-0000190D0000}"/>
    <cellStyle name="Normal 2 4 19 8 14" xfId="3442" xr:uid="{00000000-0005-0000-0000-00001A0D0000}"/>
    <cellStyle name="Normal 2 4 19 8 2" xfId="3443" xr:uid="{00000000-0005-0000-0000-00001B0D0000}"/>
    <cellStyle name="Normal 2 4 19 8 3" xfId="3444" xr:uid="{00000000-0005-0000-0000-00001C0D0000}"/>
    <cellStyle name="Normal 2 4 19 8 4" xfId="3445" xr:uid="{00000000-0005-0000-0000-00001D0D0000}"/>
    <cellStyle name="Normal 2 4 19 8 5" xfId="3446" xr:uid="{00000000-0005-0000-0000-00001E0D0000}"/>
    <cellStyle name="Normal 2 4 19 8 6" xfId="3447" xr:uid="{00000000-0005-0000-0000-00001F0D0000}"/>
    <cellStyle name="Normal 2 4 19 8 7" xfId="3448" xr:uid="{00000000-0005-0000-0000-0000200D0000}"/>
    <cellStyle name="Normal 2 4 19 8 8" xfId="3449" xr:uid="{00000000-0005-0000-0000-0000210D0000}"/>
    <cellStyle name="Normal 2 4 19 8 9" xfId="3450" xr:uid="{00000000-0005-0000-0000-0000220D0000}"/>
    <cellStyle name="Normal 2 4 19 9" xfId="3451" xr:uid="{00000000-0005-0000-0000-0000230D0000}"/>
    <cellStyle name="Normal 2 4 19 9 10" xfId="3452" xr:uid="{00000000-0005-0000-0000-0000240D0000}"/>
    <cellStyle name="Normal 2 4 19 9 11" xfId="3453" xr:uid="{00000000-0005-0000-0000-0000250D0000}"/>
    <cellStyle name="Normal 2 4 19 9 12" xfId="3454" xr:uid="{00000000-0005-0000-0000-0000260D0000}"/>
    <cellStyle name="Normal 2 4 19 9 13" xfId="3455" xr:uid="{00000000-0005-0000-0000-0000270D0000}"/>
    <cellStyle name="Normal 2 4 19 9 14" xfId="3456" xr:uid="{00000000-0005-0000-0000-0000280D0000}"/>
    <cellStyle name="Normal 2 4 19 9 2" xfId="3457" xr:uid="{00000000-0005-0000-0000-0000290D0000}"/>
    <cellStyle name="Normal 2 4 19 9 3" xfId="3458" xr:uid="{00000000-0005-0000-0000-00002A0D0000}"/>
    <cellStyle name="Normal 2 4 19 9 4" xfId="3459" xr:uid="{00000000-0005-0000-0000-00002B0D0000}"/>
    <cellStyle name="Normal 2 4 19 9 5" xfId="3460" xr:uid="{00000000-0005-0000-0000-00002C0D0000}"/>
    <cellStyle name="Normal 2 4 19 9 6" xfId="3461" xr:uid="{00000000-0005-0000-0000-00002D0D0000}"/>
    <cellStyle name="Normal 2 4 19 9 7" xfId="3462" xr:uid="{00000000-0005-0000-0000-00002E0D0000}"/>
    <cellStyle name="Normal 2 4 19 9 8" xfId="3463" xr:uid="{00000000-0005-0000-0000-00002F0D0000}"/>
    <cellStyle name="Normal 2 4 19 9 9" xfId="3464" xr:uid="{00000000-0005-0000-0000-0000300D0000}"/>
    <cellStyle name="Normal 2 4 2" xfId="60" xr:uid="{00000000-0005-0000-0000-0000310D0000}"/>
    <cellStyle name="Normal 2 4 2 10" xfId="3465" xr:uid="{00000000-0005-0000-0000-0000320D0000}"/>
    <cellStyle name="Normal 2 4 2 11" xfId="3466" xr:uid="{00000000-0005-0000-0000-0000330D0000}"/>
    <cellStyle name="Normal 2 4 2 12" xfId="3467" xr:uid="{00000000-0005-0000-0000-0000340D0000}"/>
    <cellStyle name="Normal 2 4 2 13" xfId="3468" xr:uid="{00000000-0005-0000-0000-0000350D0000}"/>
    <cellStyle name="Normal 2 4 2 14" xfId="3469" xr:uid="{00000000-0005-0000-0000-0000360D0000}"/>
    <cellStyle name="Normal 2 4 2 15" xfId="3470" xr:uid="{00000000-0005-0000-0000-0000370D0000}"/>
    <cellStyle name="Normal 2 4 2 16" xfId="3471" xr:uid="{00000000-0005-0000-0000-0000380D0000}"/>
    <cellStyle name="Normal 2 4 2 16 10" xfId="3472" xr:uid="{00000000-0005-0000-0000-0000390D0000}"/>
    <cellStyle name="Normal 2 4 2 16 11" xfId="3473" xr:uid="{00000000-0005-0000-0000-00003A0D0000}"/>
    <cellStyle name="Normal 2 4 2 16 12" xfId="3474" xr:uid="{00000000-0005-0000-0000-00003B0D0000}"/>
    <cellStyle name="Normal 2 4 2 16 13" xfId="3475" xr:uid="{00000000-0005-0000-0000-00003C0D0000}"/>
    <cellStyle name="Normal 2 4 2 16 14" xfId="3476" xr:uid="{00000000-0005-0000-0000-00003D0D0000}"/>
    <cellStyle name="Normal 2 4 2 16 15" xfId="3477" xr:uid="{00000000-0005-0000-0000-00003E0D0000}"/>
    <cellStyle name="Normal 2 4 2 16 16" xfId="3478" xr:uid="{00000000-0005-0000-0000-00003F0D0000}"/>
    <cellStyle name="Normal 2 4 2 16 17" xfId="3479" xr:uid="{00000000-0005-0000-0000-0000400D0000}"/>
    <cellStyle name="Normal 2 4 2 16 2" xfId="3480" xr:uid="{00000000-0005-0000-0000-0000410D0000}"/>
    <cellStyle name="Normal 2 4 2 16 3" xfId="3481" xr:uid="{00000000-0005-0000-0000-0000420D0000}"/>
    <cellStyle name="Normal 2 4 2 16 4" xfId="3482" xr:uid="{00000000-0005-0000-0000-0000430D0000}"/>
    <cellStyle name="Normal 2 4 2 16 5" xfId="3483" xr:uid="{00000000-0005-0000-0000-0000440D0000}"/>
    <cellStyle name="Normal 2 4 2 16 6" xfId="3484" xr:uid="{00000000-0005-0000-0000-0000450D0000}"/>
    <cellStyle name="Normal 2 4 2 16 7" xfId="3485" xr:uid="{00000000-0005-0000-0000-0000460D0000}"/>
    <cellStyle name="Normal 2 4 2 16 8" xfId="3486" xr:uid="{00000000-0005-0000-0000-0000470D0000}"/>
    <cellStyle name="Normal 2 4 2 16 9" xfId="3487" xr:uid="{00000000-0005-0000-0000-0000480D0000}"/>
    <cellStyle name="Normal 2 4 2 17" xfId="3488" xr:uid="{00000000-0005-0000-0000-0000490D0000}"/>
    <cellStyle name="Normal 2 4 2 18" xfId="3489" xr:uid="{00000000-0005-0000-0000-00004A0D0000}"/>
    <cellStyle name="Normal 2 4 2 19" xfId="3490" xr:uid="{00000000-0005-0000-0000-00004B0D0000}"/>
    <cellStyle name="Normal 2 4 2 19 10" xfId="3491" xr:uid="{00000000-0005-0000-0000-00004C0D0000}"/>
    <cellStyle name="Normal 2 4 2 19 11" xfId="3492" xr:uid="{00000000-0005-0000-0000-00004D0D0000}"/>
    <cellStyle name="Normal 2 4 2 19 12" xfId="3493" xr:uid="{00000000-0005-0000-0000-00004E0D0000}"/>
    <cellStyle name="Normal 2 4 2 19 13" xfId="3494" xr:uid="{00000000-0005-0000-0000-00004F0D0000}"/>
    <cellStyle name="Normal 2 4 2 19 14" xfId="3495" xr:uid="{00000000-0005-0000-0000-0000500D0000}"/>
    <cellStyle name="Normal 2 4 2 19 15" xfId="3496" xr:uid="{00000000-0005-0000-0000-0000510D0000}"/>
    <cellStyle name="Normal 2 4 2 19 2" xfId="3497" xr:uid="{00000000-0005-0000-0000-0000520D0000}"/>
    <cellStyle name="Normal 2 4 2 19 2 10" xfId="3498" xr:uid="{00000000-0005-0000-0000-0000530D0000}"/>
    <cellStyle name="Normal 2 4 2 19 2 11" xfId="3499" xr:uid="{00000000-0005-0000-0000-0000540D0000}"/>
    <cellStyle name="Normal 2 4 2 19 2 12" xfId="3500" xr:uid="{00000000-0005-0000-0000-0000550D0000}"/>
    <cellStyle name="Normal 2 4 2 19 2 13" xfId="3501" xr:uid="{00000000-0005-0000-0000-0000560D0000}"/>
    <cellStyle name="Normal 2 4 2 19 2 14" xfId="3502" xr:uid="{00000000-0005-0000-0000-0000570D0000}"/>
    <cellStyle name="Normal 2 4 2 19 2 2" xfId="3503" xr:uid="{00000000-0005-0000-0000-0000580D0000}"/>
    <cellStyle name="Normal 2 4 2 19 2 3" xfId="3504" xr:uid="{00000000-0005-0000-0000-0000590D0000}"/>
    <cellStyle name="Normal 2 4 2 19 2 4" xfId="3505" xr:uid="{00000000-0005-0000-0000-00005A0D0000}"/>
    <cellStyle name="Normal 2 4 2 19 2 5" xfId="3506" xr:uid="{00000000-0005-0000-0000-00005B0D0000}"/>
    <cellStyle name="Normal 2 4 2 19 2 6" xfId="3507" xr:uid="{00000000-0005-0000-0000-00005C0D0000}"/>
    <cellStyle name="Normal 2 4 2 19 2 7" xfId="3508" xr:uid="{00000000-0005-0000-0000-00005D0D0000}"/>
    <cellStyle name="Normal 2 4 2 19 2 8" xfId="3509" xr:uid="{00000000-0005-0000-0000-00005E0D0000}"/>
    <cellStyle name="Normal 2 4 2 19 2 9" xfId="3510" xr:uid="{00000000-0005-0000-0000-00005F0D0000}"/>
    <cellStyle name="Normal 2 4 2 19 3" xfId="3511" xr:uid="{00000000-0005-0000-0000-0000600D0000}"/>
    <cellStyle name="Normal 2 4 2 19 4" xfId="3512" xr:uid="{00000000-0005-0000-0000-0000610D0000}"/>
    <cellStyle name="Normal 2 4 2 19 5" xfId="3513" xr:uid="{00000000-0005-0000-0000-0000620D0000}"/>
    <cellStyle name="Normal 2 4 2 19 6" xfId="3514" xr:uid="{00000000-0005-0000-0000-0000630D0000}"/>
    <cellStyle name="Normal 2 4 2 19 7" xfId="3515" xr:uid="{00000000-0005-0000-0000-0000640D0000}"/>
    <cellStyle name="Normal 2 4 2 19 8" xfId="3516" xr:uid="{00000000-0005-0000-0000-0000650D0000}"/>
    <cellStyle name="Normal 2 4 2 19 9" xfId="3517" xr:uid="{00000000-0005-0000-0000-0000660D0000}"/>
    <cellStyle name="Normal 2 4 2 2" xfId="3518" xr:uid="{00000000-0005-0000-0000-0000670D0000}"/>
    <cellStyle name="Normal 2 4 2 2 10" xfId="3519" xr:uid="{00000000-0005-0000-0000-0000680D0000}"/>
    <cellStyle name="Normal 2 4 2 2 11" xfId="3520" xr:uid="{00000000-0005-0000-0000-0000690D0000}"/>
    <cellStyle name="Normal 2 4 2 2 12" xfId="3521" xr:uid="{00000000-0005-0000-0000-00006A0D0000}"/>
    <cellStyle name="Normal 2 4 2 2 13" xfId="3522" xr:uid="{00000000-0005-0000-0000-00006B0D0000}"/>
    <cellStyle name="Normal 2 4 2 2 14" xfId="3523" xr:uid="{00000000-0005-0000-0000-00006C0D0000}"/>
    <cellStyle name="Normal 2 4 2 2 2" xfId="3524" xr:uid="{00000000-0005-0000-0000-00006D0D0000}"/>
    <cellStyle name="Normal 2 4 2 2 2 2" xfId="3525" xr:uid="{00000000-0005-0000-0000-00006E0D0000}"/>
    <cellStyle name="Normal 2 4 2 2 2 3" xfId="3526" xr:uid="{00000000-0005-0000-0000-00006F0D0000}"/>
    <cellStyle name="Normal 2 4 2 2 2 4" xfId="3527" xr:uid="{00000000-0005-0000-0000-0000700D0000}"/>
    <cellStyle name="Normal 2 4 2 2 2 5" xfId="3528" xr:uid="{00000000-0005-0000-0000-0000710D0000}"/>
    <cellStyle name="Normal 2 4 2 2 2 6" xfId="3529" xr:uid="{00000000-0005-0000-0000-0000720D0000}"/>
    <cellStyle name="Normal 2 4 2 2 3" xfId="3530" xr:uid="{00000000-0005-0000-0000-0000730D0000}"/>
    <cellStyle name="Normal 2 4 2 2 4" xfId="3531" xr:uid="{00000000-0005-0000-0000-0000740D0000}"/>
    <cellStyle name="Normal 2 4 2 2 5" xfId="3532" xr:uid="{00000000-0005-0000-0000-0000750D0000}"/>
    <cellStyle name="Normal 2 4 2 2 6" xfId="3533" xr:uid="{00000000-0005-0000-0000-0000760D0000}"/>
    <cellStyle name="Normal 2 4 2 2 7" xfId="3534" xr:uid="{00000000-0005-0000-0000-0000770D0000}"/>
    <cellStyle name="Normal 2 4 2 2 8" xfId="3535" xr:uid="{00000000-0005-0000-0000-0000780D0000}"/>
    <cellStyle name="Normal 2 4 2 2 9" xfId="3536" xr:uid="{00000000-0005-0000-0000-0000790D0000}"/>
    <cellStyle name="Normal 2 4 2 20" xfId="3537" xr:uid="{00000000-0005-0000-0000-00007A0D0000}"/>
    <cellStyle name="Normal 2 4 2 20 10" xfId="3538" xr:uid="{00000000-0005-0000-0000-00007B0D0000}"/>
    <cellStyle name="Normal 2 4 2 20 11" xfId="3539" xr:uid="{00000000-0005-0000-0000-00007C0D0000}"/>
    <cellStyle name="Normal 2 4 2 20 12" xfId="3540" xr:uid="{00000000-0005-0000-0000-00007D0D0000}"/>
    <cellStyle name="Normal 2 4 2 20 13" xfId="3541" xr:uid="{00000000-0005-0000-0000-00007E0D0000}"/>
    <cellStyle name="Normal 2 4 2 20 14" xfId="3542" xr:uid="{00000000-0005-0000-0000-00007F0D0000}"/>
    <cellStyle name="Normal 2 4 2 20 15" xfId="3543" xr:uid="{00000000-0005-0000-0000-0000800D0000}"/>
    <cellStyle name="Normal 2 4 2 20 2" xfId="3544" xr:uid="{00000000-0005-0000-0000-0000810D0000}"/>
    <cellStyle name="Normal 2 4 2 20 2 10" xfId="3545" xr:uid="{00000000-0005-0000-0000-0000820D0000}"/>
    <cellStyle name="Normal 2 4 2 20 2 11" xfId="3546" xr:uid="{00000000-0005-0000-0000-0000830D0000}"/>
    <cellStyle name="Normal 2 4 2 20 2 12" xfId="3547" xr:uid="{00000000-0005-0000-0000-0000840D0000}"/>
    <cellStyle name="Normal 2 4 2 20 2 13" xfId="3548" xr:uid="{00000000-0005-0000-0000-0000850D0000}"/>
    <cellStyle name="Normal 2 4 2 20 2 14" xfId="3549" xr:uid="{00000000-0005-0000-0000-0000860D0000}"/>
    <cellStyle name="Normal 2 4 2 20 2 2" xfId="3550" xr:uid="{00000000-0005-0000-0000-0000870D0000}"/>
    <cellStyle name="Normal 2 4 2 20 2 3" xfId="3551" xr:uid="{00000000-0005-0000-0000-0000880D0000}"/>
    <cellStyle name="Normal 2 4 2 20 2 4" xfId="3552" xr:uid="{00000000-0005-0000-0000-0000890D0000}"/>
    <cellStyle name="Normal 2 4 2 20 2 5" xfId="3553" xr:uid="{00000000-0005-0000-0000-00008A0D0000}"/>
    <cellStyle name="Normal 2 4 2 20 2 6" xfId="3554" xr:uid="{00000000-0005-0000-0000-00008B0D0000}"/>
    <cellStyle name="Normal 2 4 2 20 2 7" xfId="3555" xr:uid="{00000000-0005-0000-0000-00008C0D0000}"/>
    <cellStyle name="Normal 2 4 2 20 2 8" xfId="3556" xr:uid="{00000000-0005-0000-0000-00008D0D0000}"/>
    <cellStyle name="Normal 2 4 2 20 2 9" xfId="3557" xr:uid="{00000000-0005-0000-0000-00008E0D0000}"/>
    <cellStyle name="Normal 2 4 2 20 3" xfId="3558" xr:uid="{00000000-0005-0000-0000-00008F0D0000}"/>
    <cellStyle name="Normal 2 4 2 20 4" xfId="3559" xr:uid="{00000000-0005-0000-0000-0000900D0000}"/>
    <cellStyle name="Normal 2 4 2 20 5" xfId="3560" xr:uid="{00000000-0005-0000-0000-0000910D0000}"/>
    <cellStyle name="Normal 2 4 2 20 6" xfId="3561" xr:uid="{00000000-0005-0000-0000-0000920D0000}"/>
    <cellStyle name="Normal 2 4 2 20 7" xfId="3562" xr:uid="{00000000-0005-0000-0000-0000930D0000}"/>
    <cellStyle name="Normal 2 4 2 20 8" xfId="3563" xr:uid="{00000000-0005-0000-0000-0000940D0000}"/>
    <cellStyle name="Normal 2 4 2 20 9" xfId="3564" xr:uid="{00000000-0005-0000-0000-0000950D0000}"/>
    <cellStyle name="Normal 2 4 2 21" xfId="3565" xr:uid="{00000000-0005-0000-0000-0000960D0000}"/>
    <cellStyle name="Normal 2 4 2 21 10" xfId="3566" xr:uid="{00000000-0005-0000-0000-0000970D0000}"/>
    <cellStyle name="Normal 2 4 2 21 11" xfId="3567" xr:uid="{00000000-0005-0000-0000-0000980D0000}"/>
    <cellStyle name="Normal 2 4 2 21 12" xfId="3568" xr:uid="{00000000-0005-0000-0000-0000990D0000}"/>
    <cellStyle name="Normal 2 4 2 21 13" xfId="3569" xr:uid="{00000000-0005-0000-0000-00009A0D0000}"/>
    <cellStyle name="Normal 2 4 2 21 14" xfId="3570" xr:uid="{00000000-0005-0000-0000-00009B0D0000}"/>
    <cellStyle name="Normal 2 4 2 21 15" xfId="3571" xr:uid="{00000000-0005-0000-0000-00009C0D0000}"/>
    <cellStyle name="Normal 2 4 2 21 2" xfId="3572" xr:uid="{00000000-0005-0000-0000-00009D0D0000}"/>
    <cellStyle name="Normal 2 4 2 21 2 10" xfId="3573" xr:uid="{00000000-0005-0000-0000-00009E0D0000}"/>
    <cellStyle name="Normal 2 4 2 21 2 11" xfId="3574" xr:uid="{00000000-0005-0000-0000-00009F0D0000}"/>
    <cellStyle name="Normal 2 4 2 21 2 12" xfId="3575" xr:uid="{00000000-0005-0000-0000-0000A00D0000}"/>
    <cellStyle name="Normal 2 4 2 21 2 13" xfId="3576" xr:uid="{00000000-0005-0000-0000-0000A10D0000}"/>
    <cellStyle name="Normal 2 4 2 21 2 14" xfId="3577" xr:uid="{00000000-0005-0000-0000-0000A20D0000}"/>
    <cellStyle name="Normal 2 4 2 21 2 2" xfId="3578" xr:uid="{00000000-0005-0000-0000-0000A30D0000}"/>
    <cellStyle name="Normal 2 4 2 21 2 3" xfId="3579" xr:uid="{00000000-0005-0000-0000-0000A40D0000}"/>
    <cellStyle name="Normal 2 4 2 21 2 4" xfId="3580" xr:uid="{00000000-0005-0000-0000-0000A50D0000}"/>
    <cellStyle name="Normal 2 4 2 21 2 5" xfId="3581" xr:uid="{00000000-0005-0000-0000-0000A60D0000}"/>
    <cellStyle name="Normal 2 4 2 21 2 6" xfId="3582" xr:uid="{00000000-0005-0000-0000-0000A70D0000}"/>
    <cellStyle name="Normal 2 4 2 21 2 7" xfId="3583" xr:uid="{00000000-0005-0000-0000-0000A80D0000}"/>
    <cellStyle name="Normal 2 4 2 21 2 8" xfId="3584" xr:uid="{00000000-0005-0000-0000-0000A90D0000}"/>
    <cellStyle name="Normal 2 4 2 21 2 9" xfId="3585" xr:uid="{00000000-0005-0000-0000-0000AA0D0000}"/>
    <cellStyle name="Normal 2 4 2 21 3" xfId="3586" xr:uid="{00000000-0005-0000-0000-0000AB0D0000}"/>
    <cellStyle name="Normal 2 4 2 21 4" xfId="3587" xr:uid="{00000000-0005-0000-0000-0000AC0D0000}"/>
    <cellStyle name="Normal 2 4 2 21 5" xfId="3588" xr:uid="{00000000-0005-0000-0000-0000AD0D0000}"/>
    <cellStyle name="Normal 2 4 2 21 6" xfId="3589" xr:uid="{00000000-0005-0000-0000-0000AE0D0000}"/>
    <cellStyle name="Normal 2 4 2 21 7" xfId="3590" xr:uid="{00000000-0005-0000-0000-0000AF0D0000}"/>
    <cellStyle name="Normal 2 4 2 21 8" xfId="3591" xr:uid="{00000000-0005-0000-0000-0000B00D0000}"/>
    <cellStyle name="Normal 2 4 2 21 9" xfId="3592" xr:uid="{00000000-0005-0000-0000-0000B10D0000}"/>
    <cellStyle name="Normal 2 4 2 22" xfId="3593" xr:uid="{00000000-0005-0000-0000-0000B20D0000}"/>
    <cellStyle name="Normal 2 4 2 22 10" xfId="3594" xr:uid="{00000000-0005-0000-0000-0000B30D0000}"/>
    <cellStyle name="Normal 2 4 2 22 11" xfId="3595" xr:uid="{00000000-0005-0000-0000-0000B40D0000}"/>
    <cellStyle name="Normal 2 4 2 22 12" xfId="3596" xr:uid="{00000000-0005-0000-0000-0000B50D0000}"/>
    <cellStyle name="Normal 2 4 2 22 13" xfId="3597" xr:uid="{00000000-0005-0000-0000-0000B60D0000}"/>
    <cellStyle name="Normal 2 4 2 22 14" xfId="3598" xr:uid="{00000000-0005-0000-0000-0000B70D0000}"/>
    <cellStyle name="Normal 2 4 2 22 2" xfId="3599" xr:uid="{00000000-0005-0000-0000-0000B80D0000}"/>
    <cellStyle name="Normal 2 4 2 22 3" xfId="3600" xr:uid="{00000000-0005-0000-0000-0000B90D0000}"/>
    <cellStyle name="Normal 2 4 2 22 4" xfId="3601" xr:uid="{00000000-0005-0000-0000-0000BA0D0000}"/>
    <cellStyle name="Normal 2 4 2 22 5" xfId="3602" xr:uid="{00000000-0005-0000-0000-0000BB0D0000}"/>
    <cellStyle name="Normal 2 4 2 22 6" xfId="3603" xr:uid="{00000000-0005-0000-0000-0000BC0D0000}"/>
    <cellStyle name="Normal 2 4 2 22 7" xfId="3604" xr:uid="{00000000-0005-0000-0000-0000BD0D0000}"/>
    <cellStyle name="Normal 2 4 2 22 8" xfId="3605" xr:uid="{00000000-0005-0000-0000-0000BE0D0000}"/>
    <cellStyle name="Normal 2 4 2 22 9" xfId="3606" xr:uid="{00000000-0005-0000-0000-0000BF0D0000}"/>
    <cellStyle name="Normal 2 4 2 23" xfId="3607" xr:uid="{00000000-0005-0000-0000-0000C00D0000}"/>
    <cellStyle name="Normal 2 4 2 23 10" xfId="3608" xr:uid="{00000000-0005-0000-0000-0000C10D0000}"/>
    <cellStyle name="Normal 2 4 2 23 11" xfId="3609" xr:uid="{00000000-0005-0000-0000-0000C20D0000}"/>
    <cellStyle name="Normal 2 4 2 23 12" xfId="3610" xr:uid="{00000000-0005-0000-0000-0000C30D0000}"/>
    <cellStyle name="Normal 2 4 2 23 13" xfId="3611" xr:uid="{00000000-0005-0000-0000-0000C40D0000}"/>
    <cellStyle name="Normal 2 4 2 23 14" xfId="3612" xr:uid="{00000000-0005-0000-0000-0000C50D0000}"/>
    <cellStyle name="Normal 2 4 2 23 2" xfId="3613" xr:uid="{00000000-0005-0000-0000-0000C60D0000}"/>
    <cellStyle name="Normal 2 4 2 23 3" xfId="3614" xr:uid="{00000000-0005-0000-0000-0000C70D0000}"/>
    <cellStyle name="Normal 2 4 2 23 4" xfId="3615" xr:uid="{00000000-0005-0000-0000-0000C80D0000}"/>
    <cellStyle name="Normal 2 4 2 23 5" xfId="3616" xr:uid="{00000000-0005-0000-0000-0000C90D0000}"/>
    <cellStyle name="Normal 2 4 2 23 6" xfId="3617" xr:uid="{00000000-0005-0000-0000-0000CA0D0000}"/>
    <cellStyle name="Normal 2 4 2 23 7" xfId="3618" xr:uid="{00000000-0005-0000-0000-0000CB0D0000}"/>
    <cellStyle name="Normal 2 4 2 23 8" xfId="3619" xr:uid="{00000000-0005-0000-0000-0000CC0D0000}"/>
    <cellStyle name="Normal 2 4 2 23 9" xfId="3620" xr:uid="{00000000-0005-0000-0000-0000CD0D0000}"/>
    <cellStyle name="Normal 2 4 2 24" xfId="3621" xr:uid="{00000000-0005-0000-0000-0000CE0D0000}"/>
    <cellStyle name="Normal 2 4 2 24 10" xfId="3622" xr:uid="{00000000-0005-0000-0000-0000CF0D0000}"/>
    <cellStyle name="Normal 2 4 2 24 11" xfId="3623" xr:uid="{00000000-0005-0000-0000-0000D00D0000}"/>
    <cellStyle name="Normal 2 4 2 24 12" xfId="3624" xr:uid="{00000000-0005-0000-0000-0000D10D0000}"/>
    <cellStyle name="Normal 2 4 2 24 13" xfId="3625" xr:uid="{00000000-0005-0000-0000-0000D20D0000}"/>
    <cellStyle name="Normal 2 4 2 24 14" xfId="3626" xr:uid="{00000000-0005-0000-0000-0000D30D0000}"/>
    <cellStyle name="Normal 2 4 2 24 2" xfId="3627" xr:uid="{00000000-0005-0000-0000-0000D40D0000}"/>
    <cellStyle name="Normal 2 4 2 24 3" xfId="3628" xr:uid="{00000000-0005-0000-0000-0000D50D0000}"/>
    <cellStyle name="Normal 2 4 2 24 4" xfId="3629" xr:uid="{00000000-0005-0000-0000-0000D60D0000}"/>
    <cellStyle name="Normal 2 4 2 24 5" xfId="3630" xr:uid="{00000000-0005-0000-0000-0000D70D0000}"/>
    <cellStyle name="Normal 2 4 2 24 6" xfId="3631" xr:uid="{00000000-0005-0000-0000-0000D80D0000}"/>
    <cellStyle name="Normal 2 4 2 24 7" xfId="3632" xr:uid="{00000000-0005-0000-0000-0000D90D0000}"/>
    <cellStyle name="Normal 2 4 2 24 8" xfId="3633" xr:uid="{00000000-0005-0000-0000-0000DA0D0000}"/>
    <cellStyle name="Normal 2 4 2 24 9" xfId="3634" xr:uid="{00000000-0005-0000-0000-0000DB0D0000}"/>
    <cellStyle name="Normal 2 4 2 25" xfId="3635" xr:uid="{00000000-0005-0000-0000-0000DC0D0000}"/>
    <cellStyle name="Normal 2 4 2 25 10" xfId="3636" xr:uid="{00000000-0005-0000-0000-0000DD0D0000}"/>
    <cellStyle name="Normal 2 4 2 25 11" xfId="3637" xr:uid="{00000000-0005-0000-0000-0000DE0D0000}"/>
    <cellStyle name="Normal 2 4 2 25 12" xfId="3638" xr:uid="{00000000-0005-0000-0000-0000DF0D0000}"/>
    <cellStyle name="Normal 2 4 2 25 13" xfId="3639" xr:uid="{00000000-0005-0000-0000-0000E00D0000}"/>
    <cellStyle name="Normal 2 4 2 25 14" xfId="3640" xr:uid="{00000000-0005-0000-0000-0000E10D0000}"/>
    <cellStyle name="Normal 2 4 2 25 2" xfId="3641" xr:uid="{00000000-0005-0000-0000-0000E20D0000}"/>
    <cellStyle name="Normal 2 4 2 25 3" xfId="3642" xr:uid="{00000000-0005-0000-0000-0000E30D0000}"/>
    <cellStyle name="Normal 2 4 2 25 4" xfId="3643" xr:uid="{00000000-0005-0000-0000-0000E40D0000}"/>
    <cellStyle name="Normal 2 4 2 25 5" xfId="3644" xr:uid="{00000000-0005-0000-0000-0000E50D0000}"/>
    <cellStyle name="Normal 2 4 2 25 6" xfId="3645" xr:uid="{00000000-0005-0000-0000-0000E60D0000}"/>
    <cellStyle name="Normal 2 4 2 25 7" xfId="3646" xr:uid="{00000000-0005-0000-0000-0000E70D0000}"/>
    <cellStyle name="Normal 2 4 2 25 8" xfId="3647" xr:uid="{00000000-0005-0000-0000-0000E80D0000}"/>
    <cellStyle name="Normal 2 4 2 25 9" xfId="3648" xr:uid="{00000000-0005-0000-0000-0000E90D0000}"/>
    <cellStyle name="Normal 2 4 2 26" xfId="3649" xr:uid="{00000000-0005-0000-0000-0000EA0D0000}"/>
    <cellStyle name="Normal 2 4 2 26 10" xfId="3650" xr:uid="{00000000-0005-0000-0000-0000EB0D0000}"/>
    <cellStyle name="Normal 2 4 2 26 11" xfId="3651" xr:uid="{00000000-0005-0000-0000-0000EC0D0000}"/>
    <cellStyle name="Normal 2 4 2 26 12" xfId="3652" xr:uid="{00000000-0005-0000-0000-0000ED0D0000}"/>
    <cellStyle name="Normal 2 4 2 26 13" xfId="3653" xr:uid="{00000000-0005-0000-0000-0000EE0D0000}"/>
    <cellStyle name="Normal 2 4 2 26 14" xfId="3654" xr:uid="{00000000-0005-0000-0000-0000EF0D0000}"/>
    <cellStyle name="Normal 2 4 2 26 2" xfId="3655" xr:uid="{00000000-0005-0000-0000-0000F00D0000}"/>
    <cellStyle name="Normal 2 4 2 26 3" xfId="3656" xr:uid="{00000000-0005-0000-0000-0000F10D0000}"/>
    <cellStyle name="Normal 2 4 2 26 4" xfId="3657" xr:uid="{00000000-0005-0000-0000-0000F20D0000}"/>
    <cellStyle name="Normal 2 4 2 26 5" xfId="3658" xr:uid="{00000000-0005-0000-0000-0000F30D0000}"/>
    <cellStyle name="Normal 2 4 2 26 6" xfId="3659" xr:uid="{00000000-0005-0000-0000-0000F40D0000}"/>
    <cellStyle name="Normal 2 4 2 26 7" xfId="3660" xr:uid="{00000000-0005-0000-0000-0000F50D0000}"/>
    <cellStyle name="Normal 2 4 2 26 8" xfId="3661" xr:uid="{00000000-0005-0000-0000-0000F60D0000}"/>
    <cellStyle name="Normal 2 4 2 26 9" xfId="3662" xr:uid="{00000000-0005-0000-0000-0000F70D0000}"/>
    <cellStyle name="Normal 2 4 2 27" xfId="3663" xr:uid="{00000000-0005-0000-0000-0000F80D0000}"/>
    <cellStyle name="Normal 2 4 2 27 10" xfId="3664" xr:uid="{00000000-0005-0000-0000-0000F90D0000}"/>
    <cellStyle name="Normal 2 4 2 27 11" xfId="3665" xr:uid="{00000000-0005-0000-0000-0000FA0D0000}"/>
    <cellStyle name="Normal 2 4 2 27 12" xfId="3666" xr:uid="{00000000-0005-0000-0000-0000FB0D0000}"/>
    <cellStyle name="Normal 2 4 2 27 13" xfId="3667" xr:uid="{00000000-0005-0000-0000-0000FC0D0000}"/>
    <cellStyle name="Normal 2 4 2 27 14" xfId="3668" xr:uid="{00000000-0005-0000-0000-0000FD0D0000}"/>
    <cellStyle name="Normal 2 4 2 27 2" xfId="3669" xr:uid="{00000000-0005-0000-0000-0000FE0D0000}"/>
    <cellStyle name="Normal 2 4 2 27 3" xfId="3670" xr:uid="{00000000-0005-0000-0000-0000FF0D0000}"/>
    <cellStyle name="Normal 2 4 2 27 4" xfId="3671" xr:uid="{00000000-0005-0000-0000-0000000E0000}"/>
    <cellStyle name="Normal 2 4 2 27 5" xfId="3672" xr:uid="{00000000-0005-0000-0000-0000010E0000}"/>
    <cellStyle name="Normal 2 4 2 27 6" xfId="3673" xr:uid="{00000000-0005-0000-0000-0000020E0000}"/>
    <cellStyle name="Normal 2 4 2 27 7" xfId="3674" xr:uid="{00000000-0005-0000-0000-0000030E0000}"/>
    <cellStyle name="Normal 2 4 2 27 8" xfId="3675" xr:uid="{00000000-0005-0000-0000-0000040E0000}"/>
    <cellStyle name="Normal 2 4 2 27 9" xfId="3676" xr:uid="{00000000-0005-0000-0000-0000050E0000}"/>
    <cellStyle name="Normal 2 4 2 28" xfId="3677" xr:uid="{00000000-0005-0000-0000-0000060E0000}"/>
    <cellStyle name="Normal 2 4 2 28 10" xfId="3678" xr:uid="{00000000-0005-0000-0000-0000070E0000}"/>
    <cellStyle name="Normal 2 4 2 28 11" xfId="3679" xr:uid="{00000000-0005-0000-0000-0000080E0000}"/>
    <cellStyle name="Normal 2 4 2 28 12" xfId="3680" xr:uid="{00000000-0005-0000-0000-0000090E0000}"/>
    <cellStyle name="Normal 2 4 2 28 13" xfId="3681" xr:uid="{00000000-0005-0000-0000-00000A0E0000}"/>
    <cellStyle name="Normal 2 4 2 28 14" xfId="3682" xr:uid="{00000000-0005-0000-0000-00000B0E0000}"/>
    <cellStyle name="Normal 2 4 2 28 2" xfId="3683" xr:uid="{00000000-0005-0000-0000-00000C0E0000}"/>
    <cellStyle name="Normal 2 4 2 28 3" xfId="3684" xr:uid="{00000000-0005-0000-0000-00000D0E0000}"/>
    <cellStyle name="Normal 2 4 2 28 4" xfId="3685" xr:uid="{00000000-0005-0000-0000-00000E0E0000}"/>
    <cellStyle name="Normal 2 4 2 28 5" xfId="3686" xr:uid="{00000000-0005-0000-0000-00000F0E0000}"/>
    <cellStyle name="Normal 2 4 2 28 6" xfId="3687" xr:uid="{00000000-0005-0000-0000-0000100E0000}"/>
    <cellStyle name="Normal 2 4 2 28 7" xfId="3688" xr:uid="{00000000-0005-0000-0000-0000110E0000}"/>
    <cellStyle name="Normal 2 4 2 28 8" xfId="3689" xr:uid="{00000000-0005-0000-0000-0000120E0000}"/>
    <cellStyle name="Normal 2 4 2 28 9" xfId="3690" xr:uid="{00000000-0005-0000-0000-0000130E0000}"/>
    <cellStyle name="Normal 2 4 2 29" xfId="3691" xr:uid="{00000000-0005-0000-0000-0000140E0000}"/>
    <cellStyle name="Normal 2 4 2 29 10" xfId="3692" xr:uid="{00000000-0005-0000-0000-0000150E0000}"/>
    <cellStyle name="Normal 2 4 2 29 11" xfId="3693" xr:uid="{00000000-0005-0000-0000-0000160E0000}"/>
    <cellStyle name="Normal 2 4 2 29 12" xfId="3694" xr:uid="{00000000-0005-0000-0000-0000170E0000}"/>
    <cellStyle name="Normal 2 4 2 29 13" xfId="3695" xr:uid="{00000000-0005-0000-0000-0000180E0000}"/>
    <cellStyle name="Normal 2 4 2 29 14" xfId="3696" xr:uid="{00000000-0005-0000-0000-0000190E0000}"/>
    <cellStyle name="Normal 2 4 2 29 2" xfId="3697" xr:uid="{00000000-0005-0000-0000-00001A0E0000}"/>
    <cellStyle name="Normal 2 4 2 29 3" xfId="3698" xr:uid="{00000000-0005-0000-0000-00001B0E0000}"/>
    <cellStyle name="Normal 2 4 2 29 4" xfId="3699" xr:uid="{00000000-0005-0000-0000-00001C0E0000}"/>
    <cellStyle name="Normal 2 4 2 29 5" xfId="3700" xr:uid="{00000000-0005-0000-0000-00001D0E0000}"/>
    <cellStyle name="Normal 2 4 2 29 6" xfId="3701" xr:uid="{00000000-0005-0000-0000-00001E0E0000}"/>
    <cellStyle name="Normal 2 4 2 29 7" xfId="3702" xr:uid="{00000000-0005-0000-0000-00001F0E0000}"/>
    <cellStyle name="Normal 2 4 2 29 8" xfId="3703" xr:uid="{00000000-0005-0000-0000-0000200E0000}"/>
    <cellStyle name="Normal 2 4 2 29 9" xfId="3704" xr:uid="{00000000-0005-0000-0000-0000210E0000}"/>
    <cellStyle name="Normal 2 4 2 3" xfId="3705" xr:uid="{00000000-0005-0000-0000-0000220E0000}"/>
    <cellStyle name="Normal 2 4 2 3 2" xfId="3706" xr:uid="{00000000-0005-0000-0000-0000230E0000}"/>
    <cellStyle name="Normal 2 4 2 30" xfId="3707" xr:uid="{00000000-0005-0000-0000-0000240E0000}"/>
    <cellStyle name="Normal 2 4 2 30 10" xfId="3708" xr:uid="{00000000-0005-0000-0000-0000250E0000}"/>
    <cellStyle name="Normal 2 4 2 30 11" xfId="3709" xr:uid="{00000000-0005-0000-0000-0000260E0000}"/>
    <cellStyle name="Normal 2 4 2 30 12" xfId="3710" xr:uid="{00000000-0005-0000-0000-0000270E0000}"/>
    <cellStyle name="Normal 2 4 2 30 13" xfId="3711" xr:uid="{00000000-0005-0000-0000-0000280E0000}"/>
    <cellStyle name="Normal 2 4 2 30 14" xfId="3712" xr:uid="{00000000-0005-0000-0000-0000290E0000}"/>
    <cellStyle name="Normal 2 4 2 30 2" xfId="3713" xr:uid="{00000000-0005-0000-0000-00002A0E0000}"/>
    <cellStyle name="Normal 2 4 2 30 3" xfId="3714" xr:uid="{00000000-0005-0000-0000-00002B0E0000}"/>
    <cellStyle name="Normal 2 4 2 30 4" xfId="3715" xr:uid="{00000000-0005-0000-0000-00002C0E0000}"/>
    <cellStyle name="Normal 2 4 2 30 5" xfId="3716" xr:uid="{00000000-0005-0000-0000-00002D0E0000}"/>
    <cellStyle name="Normal 2 4 2 30 6" xfId="3717" xr:uid="{00000000-0005-0000-0000-00002E0E0000}"/>
    <cellStyle name="Normal 2 4 2 30 7" xfId="3718" xr:uid="{00000000-0005-0000-0000-00002F0E0000}"/>
    <cellStyle name="Normal 2 4 2 30 8" xfId="3719" xr:uid="{00000000-0005-0000-0000-0000300E0000}"/>
    <cellStyle name="Normal 2 4 2 30 9" xfId="3720" xr:uid="{00000000-0005-0000-0000-0000310E0000}"/>
    <cellStyle name="Normal 2 4 2 31" xfId="3721" xr:uid="{00000000-0005-0000-0000-0000320E0000}"/>
    <cellStyle name="Normal 2 4 2 31 10" xfId="3722" xr:uid="{00000000-0005-0000-0000-0000330E0000}"/>
    <cellStyle name="Normal 2 4 2 31 11" xfId="3723" xr:uid="{00000000-0005-0000-0000-0000340E0000}"/>
    <cellStyle name="Normal 2 4 2 31 12" xfId="3724" xr:uid="{00000000-0005-0000-0000-0000350E0000}"/>
    <cellStyle name="Normal 2 4 2 31 13" xfId="3725" xr:uid="{00000000-0005-0000-0000-0000360E0000}"/>
    <cellStyle name="Normal 2 4 2 31 14" xfId="3726" xr:uid="{00000000-0005-0000-0000-0000370E0000}"/>
    <cellStyle name="Normal 2 4 2 31 2" xfId="3727" xr:uid="{00000000-0005-0000-0000-0000380E0000}"/>
    <cellStyle name="Normal 2 4 2 31 3" xfId="3728" xr:uid="{00000000-0005-0000-0000-0000390E0000}"/>
    <cellStyle name="Normal 2 4 2 31 4" xfId="3729" xr:uid="{00000000-0005-0000-0000-00003A0E0000}"/>
    <cellStyle name="Normal 2 4 2 31 5" xfId="3730" xr:uid="{00000000-0005-0000-0000-00003B0E0000}"/>
    <cellStyle name="Normal 2 4 2 31 6" xfId="3731" xr:uid="{00000000-0005-0000-0000-00003C0E0000}"/>
    <cellStyle name="Normal 2 4 2 31 7" xfId="3732" xr:uid="{00000000-0005-0000-0000-00003D0E0000}"/>
    <cellStyle name="Normal 2 4 2 31 8" xfId="3733" xr:uid="{00000000-0005-0000-0000-00003E0E0000}"/>
    <cellStyle name="Normal 2 4 2 31 9" xfId="3734" xr:uid="{00000000-0005-0000-0000-00003F0E0000}"/>
    <cellStyle name="Normal 2 4 2 32" xfId="3735" xr:uid="{00000000-0005-0000-0000-0000400E0000}"/>
    <cellStyle name="Normal 2 4 2 33" xfId="3736" xr:uid="{00000000-0005-0000-0000-0000410E0000}"/>
    <cellStyle name="Normal 2 4 2 34" xfId="3737" xr:uid="{00000000-0005-0000-0000-0000420E0000}"/>
    <cellStyle name="Normal 2 4 2 35" xfId="3738" xr:uid="{00000000-0005-0000-0000-0000430E0000}"/>
    <cellStyle name="Normal 2 4 2 36" xfId="3739" xr:uid="{00000000-0005-0000-0000-0000440E0000}"/>
    <cellStyle name="Normal 2 4 2 37" xfId="3740" xr:uid="{00000000-0005-0000-0000-0000450E0000}"/>
    <cellStyle name="Normal 2 4 2 38" xfId="3741" xr:uid="{00000000-0005-0000-0000-0000460E0000}"/>
    <cellStyle name="Normal 2 4 2 39" xfId="3742" xr:uid="{00000000-0005-0000-0000-0000470E0000}"/>
    <cellStyle name="Normal 2 4 2 4" xfId="3743" xr:uid="{00000000-0005-0000-0000-0000480E0000}"/>
    <cellStyle name="Normal 2 4 2 4 2" xfId="3744" xr:uid="{00000000-0005-0000-0000-0000490E0000}"/>
    <cellStyle name="Normal 2 4 2 40" xfId="3745" xr:uid="{00000000-0005-0000-0000-00004A0E0000}"/>
    <cellStyle name="Normal 2 4 2 41" xfId="3746" xr:uid="{00000000-0005-0000-0000-00004B0E0000}"/>
    <cellStyle name="Normal 2 4 2 42" xfId="3747" xr:uid="{00000000-0005-0000-0000-00004C0E0000}"/>
    <cellStyle name="Normal 2 4 2 43" xfId="3748" xr:uid="{00000000-0005-0000-0000-00004D0E0000}"/>
    <cellStyle name="Normal 2 4 2 44" xfId="3749" xr:uid="{00000000-0005-0000-0000-00004E0E0000}"/>
    <cellStyle name="Normal 2 4 2 45" xfId="3750" xr:uid="{00000000-0005-0000-0000-00004F0E0000}"/>
    <cellStyle name="Normal 2 4 2 46" xfId="3751" xr:uid="{00000000-0005-0000-0000-0000500E0000}"/>
    <cellStyle name="Normal 2 4 2 5" xfId="3752" xr:uid="{00000000-0005-0000-0000-0000510E0000}"/>
    <cellStyle name="Normal 2 4 2 5 2" xfId="3753" xr:uid="{00000000-0005-0000-0000-0000520E0000}"/>
    <cellStyle name="Normal 2 4 2 6" xfId="3754" xr:uid="{00000000-0005-0000-0000-0000530E0000}"/>
    <cellStyle name="Normal 2 4 2 6 2" xfId="3755" xr:uid="{00000000-0005-0000-0000-0000540E0000}"/>
    <cellStyle name="Normal 2 4 2 7" xfId="3756" xr:uid="{00000000-0005-0000-0000-0000550E0000}"/>
    <cellStyle name="Normal 2 4 2 7 2" xfId="3757" xr:uid="{00000000-0005-0000-0000-0000560E0000}"/>
    <cellStyle name="Normal 2 4 2 8" xfId="3758" xr:uid="{00000000-0005-0000-0000-0000570E0000}"/>
    <cellStyle name="Normal 2 4 2 9" xfId="3759" xr:uid="{00000000-0005-0000-0000-0000580E0000}"/>
    <cellStyle name="Normal 2 4 20" xfId="3760" xr:uid="{00000000-0005-0000-0000-0000590E0000}"/>
    <cellStyle name="Normal 2 4 20 10" xfId="3761" xr:uid="{00000000-0005-0000-0000-00005A0E0000}"/>
    <cellStyle name="Normal 2 4 20 11" xfId="3762" xr:uid="{00000000-0005-0000-0000-00005B0E0000}"/>
    <cellStyle name="Normal 2 4 20 12" xfId="3763" xr:uid="{00000000-0005-0000-0000-00005C0E0000}"/>
    <cellStyle name="Normal 2 4 20 13" xfId="3764" xr:uid="{00000000-0005-0000-0000-00005D0E0000}"/>
    <cellStyle name="Normal 2 4 20 14" xfId="3765" xr:uid="{00000000-0005-0000-0000-00005E0E0000}"/>
    <cellStyle name="Normal 2 4 20 2" xfId="3766" xr:uid="{00000000-0005-0000-0000-00005F0E0000}"/>
    <cellStyle name="Normal 2 4 20 3" xfId="3767" xr:uid="{00000000-0005-0000-0000-0000600E0000}"/>
    <cellStyle name="Normal 2 4 20 4" xfId="3768" xr:uid="{00000000-0005-0000-0000-0000610E0000}"/>
    <cellStyle name="Normal 2 4 20 5" xfId="3769" xr:uid="{00000000-0005-0000-0000-0000620E0000}"/>
    <cellStyle name="Normal 2 4 20 6" xfId="3770" xr:uid="{00000000-0005-0000-0000-0000630E0000}"/>
    <cellStyle name="Normal 2 4 20 7" xfId="3771" xr:uid="{00000000-0005-0000-0000-0000640E0000}"/>
    <cellStyle name="Normal 2 4 20 8" xfId="3772" xr:uid="{00000000-0005-0000-0000-0000650E0000}"/>
    <cellStyle name="Normal 2 4 20 9" xfId="3773" xr:uid="{00000000-0005-0000-0000-0000660E0000}"/>
    <cellStyle name="Normal 2 4 21" xfId="3774" xr:uid="{00000000-0005-0000-0000-0000670E0000}"/>
    <cellStyle name="Normal 2 4 3" xfId="3775" xr:uid="{00000000-0005-0000-0000-0000680E0000}"/>
    <cellStyle name="Normal 2 4 3 10" xfId="3776" xr:uid="{00000000-0005-0000-0000-0000690E0000}"/>
    <cellStyle name="Normal 2 4 3 11" xfId="3777" xr:uid="{00000000-0005-0000-0000-00006A0E0000}"/>
    <cellStyle name="Normal 2 4 3 11 2" xfId="3778" xr:uid="{00000000-0005-0000-0000-00006B0E0000}"/>
    <cellStyle name="Normal 2 4 3 11 2 10" xfId="3779" xr:uid="{00000000-0005-0000-0000-00006C0E0000}"/>
    <cellStyle name="Normal 2 4 3 11 2 11" xfId="3780" xr:uid="{00000000-0005-0000-0000-00006D0E0000}"/>
    <cellStyle name="Normal 2 4 3 11 2 12" xfId="3781" xr:uid="{00000000-0005-0000-0000-00006E0E0000}"/>
    <cellStyle name="Normal 2 4 3 11 2 13" xfId="3782" xr:uid="{00000000-0005-0000-0000-00006F0E0000}"/>
    <cellStyle name="Normal 2 4 3 11 2 14" xfId="3783" xr:uid="{00000000-0005-0000-0000-0000700E0000}"/>
    <cellStyle name="Normal 2 4 3 11 2 2" xfId="3784" xr:uid="{00000000-0005-0000-0000-0000710E0000}"/>
    <cellStyle name="Normal 2 4 3 11 2 3" xfId="3785" xr:uid="{00000000-0005-0000-0000-0000720E0000}"/>
    <cellStyle name="Normal 2 4 3 11 2 4" xfId="3786" xr:uid="{00000000-0005-0000-0000-0000730E0000}"/>
    <cellStyle name="Normal 2 4 3 11 2 5" xfId="3787" xr:uid="{00000000-0005-0000-0000-0000740E0000}"/>
    <cellStyle name="Normal 2 4 3 11 2 6" xfId="3788" xr:uid="{00000000-0005-0000-0000-0000750E0000}"/>
    <cellStyle name="Normal 2 4 3 11 2 7" xfId="3789" xr:uid="{00000000-0005-0000-0000-0000760E0000}"/>
    <cellStyle name="Normal 2 4 3 11 2 8" xfId="3790" xr:uid="{00000000-0005-0000-0000-0000770E0000}"/>
    <cellStyle name="Normal 2 4 3 11 2 9" xfId="3791" xr:uid="{00000000-0005-0000-0000-0000780E0000}"/>
    <cellStyle name="Normal 2 4 3 11 3" xfId="3792" xr:uid="{00000000-0005-0000-0000-0000790E0000}"/>
    <cellStyle name="Normal 2 4 3 11 3 10" xfId="3793" xr:uid="{00000000-0005-0000-0000-00007A0E0000}"/>
    <cellStyle name="Normal 2 4 3 11 3 11" xfId="3794" xr:uid="{00000000-0005-0000-0000-00007B0E0000}"/>
    <cellStyle name="Normal 2 4 3 11 3 12" xfId="3795" xr:uid="{00000000-0005-0000-0000-00007C0E0000}"/>
    <cellStyle name="Normal 2 4 3 11 3 13" xfId="3796" xr:uid="{00000000-0005-0000-0000-00007D0E0000}"/>
    <cellStyle name="Normal 2 4 3 11 3 14" xfId="3797" xr:uid="{00000000-0005-0000-0000-00007E0E0000}"/>
    <cellStyle name="Normal 2 4 3 11 3 2" xfId="3798" xr:uid="{00000000-0005-0000-0000-00007F0E0000}"/>
    <cellStyle name="Normal 2 4 3 11 3 3" xfId="3799" xr:uid="{00000000-0005-0000-0000-0000800E0000}"/>
    <cellStyle name="Normal 2 4 3 11 3 4" xfId="3800" xr:uid="{00000000-0005-0000-0000-0000810E0000}"/>
    <cellStyle name="Normal 2 4 3 11 3 5" xfId="3801" xr:uid="{00000000-0005-0000-0000-0000820E0000}"/>
    <cellStyle name="Normal 2 4 3 11 3 6" xfId="3802" xr:uid="{00000000-0005-0000-0000-0000830E0000}"/>
    <cellStyle name="Normal 2 4 3 11 3 7" xfId="3803" xr:uid="{00000000-0005-0000-0000-0000840E0000}"/>
    <cellStyle name="Normal 2 4 3 11 3 8" xfId="3804" xr:uid="{00000000-0005-0000-0000-0000850E0000}"/>
    <cellStyle name="Normal 2 4 3 11 3 9" xfId="3805" xr:uid="{00000000-0005-0000-0000-0000860E0000}"/>
    <cellStyle name="Normal 2 4 3 11 4" xfId="3806" xr:uid="{00000000-0005-0000-0000-0000870E0000}"/>
    <cellStyle name="Normal 2 4 3 11 4 10" xfId="3807" xr:uid="{00000000-0005-0000-0000-0000880E0000}"/>
    <cellStyle name="Normal 2 4 3 11 4 11" xfId="3808" xr:uid="{00000000-0005-0000-0000-0000890E0000}"/>
    <cellStyle name="Normal 2 4 3 11 4 12" xfId="3809" xr:uid="{00000000-0005-0000-0000-00008A0E0000}"/>
    <cellStyle name="Normal 2 4 3 11 4 13" xfId="3810" xr:uid="{00000000-0005-0000-0000-00008B0E0000}"/>
    <cellStyle name="Normal 2 4 3 11 4 14" xfId="3811" xr:uid="{00000000-0005-0000-0000-00008C0E0000}"/>
    <cellStyle name="Normal 2 4 3 11 4 2" xfId="3812" xr:uid="{00000000-0005-0000-0000-00008D0E0000}"/>
    <cellStyle name="Normal 2 4 3 11 4 3" xfId="3813" xr:uid="{00000000-0005-0000-0000-00008E0E0000}"/>
    <cellStyle name="Normal 2 4 3 11 4 4" xfId="3814" xr:uid="{00000000-0005-0000-0000-00008F0E0000}"/>
    <cellStyle name="Normal 2 4 3 11 4 5" xfId="3815" xr:uid="{00000000-0005-0000-0000-0000900E0000}"/>
    <cellStyle name="Normal 2 4 3 11 4 6" xfId="3816" xr:uid="{00000000-0005-0000-0000-0000910E0000}"/>
    <cellStyle name="Normal 2 4 3 11 4 7" xfId="3817" xr:uid="{00000000-0005-0000-0000-0000920E0000}"/>
    <cellStyle name="Normal 2 4 3 11 4 8" xfId="3818" xr:uid="{00000000-0005-0000-0000-0000930E0000}"/>
    <cellStyle name="Normal 2 4 3 11 4 9" xfId="3819" xr:uid="{00000000-0005-0000-0000-0000940E0000}"/>
    <cellStyle name="Normal 2 4 3 12" xfId="3820" xr:uid="{00000000-0005-0000-0000-0000950E0000}"/>
    <cellStyle name="Normal 2 4 3 12 10" xfId="3821" xr:uid="{00000000-0005-0000-0000-0000960E0000}"/>
    <cellStyle name="Normal 2 4 3 12 11" xfId="3822" xr:uid="{00000000-0005-0000-0000-0000970E0000}"/>
    <cellStyle name="Normal 2 4 3 12 12" xfId="3823" xr:uid="{00000000-0005-0000-0000-0000980E0000}"/>
    <cellStyle name="Normal 2 4 3 12 13" xfId="3824" xr:uid="{00000000-0005-0000-0000-0000990E0000}"/>
    <cellStyle name="Normal 2 4 3 12 14" xfId="3825" xr:uid="{00000000-0005-0000-0000-00009A0E0000}"/>
    <cellStyle name="Normal 2 4 3 12 2" xfId="3826" xr:uid="{00000000-0005-0000-0000-00009B0E0000}"/>
    <cellStyle name="Normal 2 4 3 12 3" xfId="3827" xr:uid="{00000000-0005-0000-0000-00009C0E0000}"/>
    <cellStyle name="Normal 2 4 3 12 4" xfId="3828" xr:uid="{00000000-0005-0000-0000-00009D0E0000}"/>
    <cellStyle name="Normal 2 4 3 12 5" xfId="3829" xr:uid="{00000000-0005-0000-0000-00009E0E0000}"/>
    <cellStyle name="Normal 2 4 3 12 6" xfId="3830" xr:uid="{00000000-0005-0000-0000-00009F0E0000}"/>
    <cellStyle name="Normal 2 4 3 12 7" xfId="3831" xr:uid="{00000000-0005-0000-0000-0000A00E0000}"/>
    <cellStyle name="Normal 2 4 3 12 8" xfId="3832" xr:uid="{00000000-0005-0000-0000-0000A10E0000}"/>
    <cellStyle name="Normal 2 4 3 12 9" xfId="3833" xr:uid="{00000000-0005-0000-0000-0000A20E0000}"/>
    <cellStyle name="Normal 2 4 3 13" xfId="3834" xr:uid="{00000000-0005-0000-0000-0000A30E0000}"/>
    <cellStyle name="Normal 2 4 3 14" xfId="3835" xr:uid="{00000000-0005-0000-0000-0000A40E0000}"/>
    <cellStyle name="Normal 2 4 3 15" xfId="3836" xr:uid="{00000000-0005-0000-0000-0000A50E0000}"/>
    <cellStyle name="Normal 2 4 3 16" xfId="3837" xr:uid="{00000000-0005-0000-0000-0000A60E0000}"/>
    <cellStyle name="Normal 2 4 3 17" xfId="3838" xr:uid="{00000000-0005-0000-0000-0000A70E0000}"/>
    <cellStyle name="Normal 2 4 3 18" xfId="3839" xr:uid="{00000000-0005-0000-0000-0000A80E0000}"/>
    <cellStyle name="Normal 2 4 3 19" xfId="3840" xr:uid="{00000000-0005-0000-0000-0000A90E0000}"/>
    <cellStyle name="Normal 2 4 3 2" xfId="3841" xr:uid="{00000000-0005-0000-0000-0000AA0E0000}"/>
    <cellStyle name="Normal 2 4 3 2 2" xfId="3842" xr:uid="{00000000-0005-0000-0000-0000AB0E0000}"/>
    <cellStyle name="Normal 2 4 3 2 2 2" xfId="3843" xr:uid="{00000000-0005-0000-0000-0000AC0E0000}"/>
    <cellStyle name="Normal 2 4 3 2 2 2 2" xfId="3844" xr:uid="{00000000-0005-0000-0000-0000AD0E0000}"/>
    <cellStyle name="Normal 2 4 3 2 2 2 3" xfId="3845" xr:uid="{00000000-0005-0000-0000-0000AE0E0000}"/>
    <cellStyle name="Normal 2 4 3 2 2 2 4" xfId="3846" xr:uid="{00000000-0005-0000-0000-0000AF0E0000}"/>
    <cellStyle name="Normal 2 4 3 2 2 3" xfId="3847" xr:uid="{00000000-0005-0000-0000-0000B00E0000}"/>
    <cellStyle name="Normal 2 4 3 2 2 4" xfId="3848" xr:uid="{00000000-0005-0000-0000-0000B10E0000}"/>
    <cellStyle name="Normal 2 4 3 2 2 5" xfId="3849" xr:uid="{00000000-0005-0000-0000-0000B20E0000}"/>
    <cellStyle name="Normal 2 4 3 2 3" xfId="3850" xr:uid="{00000000-0005-0000-0000-0000B30E0000}"/>
    <cellStyle name="Normal 2 4 3 2 3 2" xfId="3851" xr:uid="{00000000-0005-0000-0000-0000B40E0000}"/>
    <cellStyle name="Normal 2 4 3 2 3 3" xfId="3852" xr:uid="{00000000-0005-0000-0000-0000B50E0000}"/>
    <cellStyle name="Normal 2 4 3 2 3 4" xfId="3853" xr:uid="{00000000-0005-0000-0000-0000B60E0000}"/>
    <cellStyle name="Normal 2 4 3 2 4" xfId="3854" xr:uid="{00000000-0005-0000-0000-0000B70E0000}"/>
    <cellStyle name="Normal 2 4 3 2 5" xfId="3855" xr:uid="{00000000-0005-0000-0000-0000B80E0000}"/>
    <cellStyle name="Normal 2 4 3 2 6" xfId="3856" xr:uid="{00000000-0005-0000-0000-0000B90E0000}"/>
    <cellStyle name="Normal 2 4 3 20" xfId="3857" xr:uid="{00000000-0005-0000-0000-0000BA0E0000}"/>
    <cellStyle name="Normal 2 4 3 21" xfId="3858" xr:uid="{00000000-0005-0000-0000-0000BB0E0000}"/>
    <cellStyle name="Normal 2 4 3 22" xfId="3859" xr:uid="{00000000-0005-0000-0000-0000BC0E0000}"/>
    <cellStyle name="Normal 2 4 3 23" xfId="3860" xr:uid="{00000000-0005-0000-0000-0000BD0E0000}"/>
    <cellStyle name="Normal 2 4 3 24" xfId="3861" xr:uid="{00000000-0005-0000-0000-0000BE0E0000}"/>
    <cellStyle name="Normal 2 4 3 25" xfId="3862" xr:uid="{00000000-0005-0000-0000-0000BF0E0000}"/>
    <cellStyle name="Normal 2 4 3 26" xfId="3863" xr:uid="{00000000-0005-0000-0000-0000C00E0000}"/>
    <cellStyle name="Normal 2 4 3 27" xfId="3864" xr:uid="{00000000-0005-0000-0000-0000C10E0000}"/>
    <cellStyle name="Normal 2 4 3 28" xfId="3865" xr:uid="{00000000-0005-0000-0000-0000C20E0000}"/>
    <cellStyle name="Normal 2 4 3 3" xfId="3866" xr:uid="{00000000-0005-0000-0000-0000C30E0000}"/>
    <cellStyle name="Normal 2 4 3 4" xfId="3867" xr:uid="{00000000-0005-0000-0000-0000C40E0000}"/>
    <cellStyle name="Normal 2 4 3 5" xfId="3868" xr:uid="{00000000-0005-0000-0000-0000C50E0000}"/>
    <cellStyle name="Normal 2 4 3 6" xfId="3869" xr:uid="{00000000-0005-0000-0000-0000C60E0000}"/>
    <cellStyle name="Normal 2 4 3 7" xfId="3870" xr:uid="{00000000-0005-0000-0000-0000C70E0000}"/>
    <cellStyle name="Normal 2 4 3 8" xfId="3871" xr:uid="{00000000-0005-0000-0000-0000C80E0000}"/>
    <cellStyle name="Normal 2 4 3 9" xfId="3872" xr:uid="{00000000-0005-0000-0000-0000C90E0000}"/>
    <cellStyle name="Normal 2 4 4" xfId="3873" xr:uid="{00000000-0005-0000-0000-0000CA0E0000}"/>
    <cellStyle name="Normal 2 4 4 10" xfId="3874" xr:uid="{00000000-0005-0000-0000-0000CB0E0000}"/>
    <cellStyle name="Normal 2 4 4 11" xfId="3875" xr:uid="{00000000-0005-0000-0000-0000CC0E0000}"/>
    <cellStyle name="Normal 2 4 4 12" xfId="3876" xr:uid="{00000000-0005-0000-0000-0000CD0E0000}"/>
    <cellStyle name="Normal 2 4 4 13" xfId="3877" xr:uid="{00000000-0005-0000-0000-0000CE0E0000}"/>
    <cellStyle name="Normal 2 4 4 14" xfId="3878" xr:uid="{00000000-0005-0000-0000-0000CF0E0000}"/>
    <cellStyle name="Normal 2 4 4 15" xfId="3879" xr:uid="{00000000-0005-0000-0000-0000D00E0000}"/>
    <cellStyle name="Normal 2 4 4 16" xfId="3880" xr:uid="{00000000-0005-0000-0000-0000D10E0000}"/>
    <cellStyle name="Normal 2 4 4 17" xfId="3881" xr:uid="{00000000-0005-0000-0000-0000D20E0000}"/>
    <cellStyle name="Normal 2 4 4 18" xfId="3882" xr:uid="{00000000-0005-0000-0000-0000D30E0000}"/>
    <cellStyle name="Normal 2 4 4 19" xfId="3883" xr:uid="{00000000-0005-0000-0000-0000D40E0000}"/>
    <cellStyle name="Normal 2 4 4 2" xfId="3884" xr:uid="{00000000-0005-0000-0000-0000D50E0000}"/>
    <cellStyle name="Normal 2 4 4 2 2" xfId="3885" xr:uid="{00000000-0005-0000-0000-0000D60E0000}"/>
    <cellStyle name="Normal 2 4 4 2 2 10" xfId="3886" xr:uid="{00000000-0005-0000-0000-0000D70E0000}"/>
    <cellStyle name="Normal 2 4 4 2 2 11" xfId="3887" xr:uid="{00000000-0005-0000-0000-0000D80E0000}"/>
    <cellStyle name="Normal 2 4 4 2 2 12" xfId="3888" xr:uid="{00000000-0005-0000-0000-0000D90E0000}"/>
    <cellStyle name="Normal 2 4 4 2 2 13" xfId="3889" xr:uid="{00000000-0005-0000-0000-0000DA0E0000}"/>
    <cellStyle name="Normal 2 4 4 2 2 14" xfId="3890" xr:uid="{00000000-0005-0000-0000-0000DB0E0000}"/>
    <cellStyle name="Normal 2 4 4 2 2 15" xfId="3891" xr:uid="{00000000-0005-0000-0000-0000DC0E0000}"/>
    <cellStyle name="Normal 2 4 4 2 2 16" xfId="3892" xr:uid="{00000000-0005-0000-0000-0000DD0E0000}"/>
    <cellStyle name="Normal 2 4 4 2 2 17" xfId="3893" xr:uid="{00000000-0005-0000-0000-0000DE0E0000}"/>
    <cellStyle name="Normal 2 4 4 2 2 2" xfId="3894" xr:uid="{00000000-0005-0000-0000-0000DF0E0000}"/>
    <cellStyle name="Normal 2 4 4 2 2 3" xfId="3895" xr:uid="{00000000-0005-0000-0000-0000E00E0000}"/>
    <cellStyle name="Normal 2 4 4 2 2 4" xfId="3896" xr:uid="{00000000-0005-0000-0000-0000E10E0000}"/>
    <cellStyle name="Normal 2 4 4 2 2 5" xfId="3897" xr:uid="{00000000-0005-0000-0000-0000E20E0000}"/>
    <cellStyle name="Normal 2 4 4 2 2 6" xfId="3898" xr:uid="{00000000-0005-0000-0000-0000E30E0000}"/>
    <cellStyle name="Normal 2 4 4 2 2 7" xfId="3899" xr:uid="{00000000-0005-0000-0000-0000E40E0000}"/>
    <cellStyle name="Normal 2 4 4 2 2 8" xfId="3900" xr:uid="{00000000-0005-0000-0000-0000E50E0000}"/>
    <cellStyle name="Normal 2 4 4 2 2 9" xfId="3901" xr:uid="{00000000-0005-0000-0000-0000E60E0000}"/>
    <cellStyle name="Normal 2 4 4 2 3" xfId="3902" xr:uid="{00000000-0005-0000-0000-0000E70E0000}"/>
    <cellStyle name="Normal 2 4 4 2 4" xfId="3903" xr:uid="{00000000-0005-0000-0000-0000E80E0000}"/>
    <cellStyle name="Normal 2 4 4 2 4 10" xfId="3904" xr:uid="{00000000-0005-0000-0000-0000E90E0000}"/>
    <cellStyle name="Normal 2 4 4 2 4 11" xfId="3905" xr:uid="{00000000-0005-0000-0000-0000EA0E0000}"/>
    <cellStyle name="Normal 2 4 4 2 4 12" xfId="3906" xr:uid="{00000000-0005-0000-0000-0000EB0E0000}"/>
    <cellStyle name="Normal 2 4 4 2 4 13" xfId="3907" xr:uid="{00000000-0005-0000-0000-0000EC0E0000}"/>
    <cellStyle name="Normal 2 4 4 2 4 14" xfId="3908" xr:uid="{00000000-0005-0000-0000-0000ED0E0000}"/>
    <cellStyle name="Normal 2 4 4 2 4 2" xfId="3909" xr:uid="{00000000-0005-0000-0000-0000EE0E0000}"/>
    <cellStyle name="Normal 2 4 4 2 4 3" xfId="3910" xr:uid="{00000000-0005-0000-0000-0000EF0E0000}"/>
    <cellStyle name="Normal 2 4 4 2 4 4" xfId="3911" xr:uid="{00000000-0005-0000-0000-0000F00E0000}"/>
    <cellStyle name="Normal 2 4 4 2 4 5" xfId="3912" xr:uid="{00000000-0005-0000-0000-0000F10E0000}"/>
    <cellStyle name="Normal 2 4 4 2 4 6" xfId="3913" xr:uid="{00000000-0005-0000-0000-0000F20E0000}"/>
    <cellStyle name="Normal 2 4 4 2 4 7" xfId="3914" xr:uid="{00000000-0005-0000-0000-0000F30E0000}"/>
    <cellStyle name="Normal 2 4 4 2 4 8" xfId="3915" xr:uid="{00000000-0005-0000-0000-0000F40E0000}"/>
    <cellStyle name="Normal 2 4 4 2 4 9" xfId="3916" xr:uid="{00000000-0005-0000-0000-0000F50E0000}"/>
    <cellStyle name="Normal 2 4 4 2 5" xfId="3917" xr:uid="{00000000-0005-0000-0000-0000F60E0000}"/>
    <cellStyle name="Normal 2 4 4 2 5 10" xfId="3918" xr:uid="{00000000-0005-0000-0000-0000F70E0000}"/>
    <cellStyle name="Normal 2 4 4 2 5 11" xfId="3919" xr:uid="{00000000-0005-0000-0000-0000F80E0000}"/>
    <cellStyle name="Normal 2 4 4 2 5 12" xfId="3920" xr:uid="{00000000-0005-0000-0000-0000F90E0000}"/>
    <cellStyle name="Normal 2 4 4 2 5 13" xfId="3921" xr:uid="{00000000-0005-0000-0000-0000FA0E0000}"/>
    <cellStyle name="Normal 2 4 4 2 5 14" xfId="3922" xr:uid="{00000000-0005-0000-0000-0000FB0E0000}"/>
    <cellStyle name="Normal 2 4 4 2 5 2" xfId="3923" xr:uid="{00000000-0005-0000-0000-0000FC0E0000}"/>
    <cellStyle name="Normal 2 4 4 2 5 3" xfId="3924" xr:uid="{00000000-0005-0000-0000-0000FD0E0000}"/>
    <cellStyle name="Normal 2 4 4 2 5 4" xfId="3925" xr:uid="{00000000-0005-0000-0000-0000FE0E0000}"/>
    <cellStyle name="Normal 2 4 4 2 5 5" xfId="3926" xr:uid="{00000000-0005-0000-0000-0000FF0E0000}"/>
    <cellStyle name="Normal 2 4 4 2 5 6" xfId="3927" xr:uid="{00000000-0005-0000-0000-0000000F0000}"/>
    <cellStyle name="Normal 2 4 4 2 5 7" xfId="3928" xr:uid="{00000000-0005-0000-0000-0000010F0000}"/>
    <cellStyle name="Normal 2 4 4 2 5 8" xfId="3929" xr:uid="{00000000-0005-0000-0000-0000020F0000}"/>
    <cellStyle name="Normal 2 4 4 2 5 9" xfId="3930" xr:uid="{00000000-0005-0000-0000-0000030F0000}"/>
    <cellStyle name="Normal 2 4 4 3" xfId="3931" xr:uid="{00000000-0005-0000-0000-0000040F0000}"/>
    <cellStyle name="Normal 2 4 4 3 2" xfId="3932" xr:uid="{00000000-0005-0000-0000-0000050F0000}"/>
    <cellStyle name="Normal 2 4 4 3 2 10" xfId="3933" xr:uid="{00000000-0005-0000-0000-0000060F0000}"/>
    <cellStyle name="Normal 2 4 4 3 2 11" xfId="3934" xr:uid="{00000000-0005-0000-0000-0000070F0000}"/>
    <cellStyle name="Normal 2 4 4 3 2 12" xfId="3935" xr:uid="{00000000-0005-0000-0000-0000080F0000}"/>
    <cellStyle name="Normal 2 4 4 3 2 13" xfId="3936" xr:uid="{00000000-0005-0000-0000-0000090F0000}"/>
    <cellStyle name="Normal 2 4 4 3 2 14" xfId="3937" xr:uid="{00000000-0005-0000-0000-00000A0F0000}"/>
    <cellStyle name="Normal 2 4 4 3 2 2" xfId="3938" xr:uid="{00000000-0005-0000-0000-00000B0F0000}"/>
    <cellStyle name="Normal 2 4 4 3 2 3" xfId="3939" xr:uid="{00000000-0005-0000-0000-00000C0F0000}"/>
    <cellStyle name="Normal 2 4 4 3 2 4" xfId="3940" xr:uid="{00000000-0005-0000-0000-00000D0F0000}"/>
    <cellStyle name="Normal 2 4 4 3 2 5" xfId="3941" xr:uid="{00000000-0005-0000-0000-00000E0F0000}"/>
    <cellStyle name="Normal 2 4 4 3 2 6" xfId="3942" xr:uid="{00000000-0005-0000-0000-00000F0F0000}"/>
    <cellStyle name="Normal 2 4 4 3 2 7" xfId="3943" xr:uid="{00000000-0005-0000-0000-0000100F0000}"/>
    <cellStyle name="Normal 2 4 4 3 2 8" xfId="3944" xr:uid="{00000000-0005-0000-0000-0000110F0000}"/>
    <cellStyle name="Normal 2 4 4 3 2 9" xfId="3945" xr:uid="{00000000-0005-0000-0000-0000120F0000}"/>
    <cellStyle name="Normal 2 4 4 3 3" xfId="3946" xr:uid="{00000000-0005-0000-0000-0000130F0000}"/>
    <cellStyle name="Normal 2 4 4 3 3 10" xfId="3947" xr:uid="{00000000-0005-0000-0000-0000140F0000}"/>
    <cellStyle name="Normal 2 4 4 3 3 11" xfId="3948" xr:uid="{00000000-0005-0000-0000-0000150F0000}"/>
    <cellStyle name="Normal 2 4 4 3 3 12" xfId="3949" xr:uid="{00000000-0005-0000-0000-0000160F0000}"/>
    <cellStyle name="Normal 2 4 4 3 3 13" xfId="3950" xr:uid="{00000000-0005-0000-0000-0000170F0000}"/>
    <cellStyle name="Normal 2 4 4 3 3 14" xfId="3951" xr:uid="{00000000-0005-0000-0000-0000180F0000}"/>
    <cellStyle name="Normal 2 4 4 3 3 2" xfId="3952" xr:uid="{00000000-0005-0000-0000-0000190F0000}"/>
    <cellStyle name="Normal 2 4 4 3 3 3" xfId="3953" xr:uid="{00000000-0005-0000-0000-00001A0F0000}"/>
    <cellStyle name="Normal 2 4 4 3 3 4" xfId="3954" xr:uid="{00000000-0005-0000-0000-00001B0F0000}"/>
    <cellStyle name="Normal 2 4 4 3 3 5" xfId="3955" xr:uid="{00000000-0005-0000-0000-00001C0F0000}"/>
    <cellStyle name="Normal 2 4 4 3 3 6" xfId="3956" xr:uid="{00000000-0005-0000-0000-00001D0F0000}"/>
    <cellStyle name="Normal 2 4 4 3 3 7" xfId="3957" xr:uid="{00000000-0005-0000-0000-00001E0F0000}"/>
    <cellStyle name="Normal 2 4 4 3 3 8" xfId="3958" xr:uid="{00000000-0005-0000-0000-00001F0F0000}"/>
    <cellStyle name="Normal 2 4 4 3 3 9" xfId="3959" xr:uid="{00000000-0005-0000-0000-0000200F0000}"/>
    <cellStyle name="Normal 2 4 4 3 4" xfId="3960" xr:uid="{00000000-0005-0000-0000-0000210F0000}"/>
    <cellStyle name="Normal 2 4 4 3 4 10" xfId="3961" xr:uid="{00000000-0005-0000-0000-0000220F0000}"/>
    <cellStyle name="Normal 2 4 4 3 4 11" xfId="3962" xr:uid="{00000000-0005-0000-0000-0000230F0000}"/>
    <cellStyle name="Normal 2 4 4 3 4 12" xfId="3963" xr:uid="{00000000-0005-0000-0000-0000240F0000}"/>
    <cellStyle name="Normal 2 4 4 3 4 13" xfId="3964" xr:uid="{00000000-0005-0000-0000-0000250F0000}"/>
    <cellStyle name="Normal 2 4 4 3 4 14" xfId="3965" xr:uid="{00000000-0005-0000-0000-0000260F0000}"/>
    <cellStyle name="Normal 2 4 4 3 4 2" xfId="3966" xr:uid="{00000000-0005-0000-0000-0000270F0000}"/>
    <cellStyle name="Normal 2 4 4 3 4 3" xfId="3967" xr:uid="{00000000-0005-0000-0000-0000280F0000}"/>
    <cellStyle name="Normal 2 4 4 3 4 4" xfId="3968" xr:uid="{00000000-0005-0000-0000-0000290F0000}"/>
    <cellStyle name="Normal 2 4 4 3 4 5" xfId="3969" xr:uid="{00000000-0005-0000-0000-00002A0F0000}"/>
    <cellStyle name="Normal 2 4 4 3 4 6" xfId="3970" xr:uid="{00000000-0005-0000-0000-00002B0F0000}"/>
    <cellStyle name="Normal 2 4 4 3 4 7" xfId="3971" xr:uid="{00000000-0005-0000-0000-00002C0F0000}"/>
    <cellStyle name="Normal 2 4 4 3 4 8" xfId="3972" xr:uid="{00000000-0005-0000-0000-00002D0F0000}"/>
    <cellStyle name="Normal 2 4 4 3 4 9" xfId="3973" xr:uid="{00000000-0005-0000-0000-00002E0F0000}"/>
    <cellStyle name="Normal 2 4 4 4" xfId="3974" xr:uid="{00000000-0005-0000-0000-00002F0F0000}"/>
    <cellStyle name="Normal 2 4 4 5" xfId="3975" xr:uid="{00000000-0005-0000-0000-0000300F0000}"/>
    <cellStyle name="Normal 2 4 4 6" xfId="3976" xr:uid="{00000000-0005-0000-0000-0000310F0000}"/>
    <cellStyle name="Normal 2 4 4 7" xfId="3977" xr:uid="{00000000-0005-0000-0000-0000320F0000}"/>
    <cellStyle name="Normal 2 4 4 8" xfId="3978" xr:uid="{00000000-0005-0000-0000-0000330F0000}"/>
    <cellStyle name="Normal 2 4 4 9" xfId="3979" xr:uid="{00000000-0005-0000-0000-0000340F0000}"/>
    <cellStyle name="Normal 2 4 5" xfId="3980" xr:uid="{00000000-0005-0000-0000-0000350F0000}"/>
    <cellStyle name="Normal 2 4 5 10" xfId="3981" xr:uid="{00000000-0005-0000-0000-0000360F0000}"/>
    <cellStyle name="Normal 2 4 5 11" xfId="3982" xr:uid="{00000000-0005-0000-0000-0000370F0000}"/>
    <cellStyle name="Normal 2 4 5 12" xfId="3983" xr:uid="{00000000-0005-0000-0000-0000380F0000}"/>
    <cellStyle name="Normal 2 4 5 13" xfId="3984" xr:uid="{00000000-0005-0000-0000-0000390F0000}"/>
    <cellStyle name="Normal 2 4 5 14" xfId="3985" xr:uid="{00000000-0005-0000-0000-00003A0F0000}"/>
    <cellStyle name="Normal 2 4 5 15" xfId="3986" xr:uid="{00000000-0005-0000-0000-00003B0F0000}"/>
    <cellStyle name="Normal 2 4 5 16" xfId="3987" xr:uid="{00000000-0005-0000-0000-00003C0F0000}"/>
    <cellStyle name="Normal 2 4 5 17" xfId="3988" xr:uid="{00000000-0005-0000-0000-00003D0F0000}"/>
    <cellStyle name="Normal 2 4 5 18" xfId="3989" xr:uid="{00000000-0005-0000-0000-00003E0F0000}"/>
    <cellStyle name="Normal 2 4 5 19" xfId="3990" xr:uid="{00000000-0005-0000-0000-00003F0F0000}"/>
    <cellStyle name="Normal 2 4 5 2" xfId="3991" xr:uid="{00000000-0005-0000-0000-0000400F0000}"/>
    <cellStyle name="Normal 2 4 5 2 2" xfId="3992" xr:uid="{00000000-0005-0000-0000-0000410F0000}"/>
    <cellStyle name="Normal 2 4 5 2 2 10" xfId="3993" xr:uid="{00000000-0005-0000-0000-0000420F0000}"/>
    <cellStyle name="Normal 2 4 5 2 2 11" xfId="3994" xr:uid="{00000000-0005-0000-0000-0000430F0000}"/>
    <cellStyle name="Normal 2 4 5 2 2 12" xfId="3995" xr:uid="{00000000-0005-0000-0000-0000440F0000}"/>
    <cellStyle name="Normal 2 4 5 2 2 13" xfId="3996" xr:uid="{00000000-0005-0000-0000-0000450F0000}"/>
    <cellStyle name="Normal 2 4 5 2 2 14" xfId="3997" xr:uid="{00000000-0005-0000-0000-0000460F0000}"/>
    <cellStyle name="Normal 2 4 5 2 2 15" xfId="3998" xr:uid="{00000000-0005-0000-0000-0000470F0000}"/>
    <cellStyle name="Normal 2 4 5 2 2 16" xfId="3999" xr:uid="{00000000-0005-0000-0000-0000480F0000}"/>
    <cellStyle name="Normal 2 4 5 2 2 17" xfId="4000" xr:uid="{00000000-0005-0000-0000-0000490F0000}"/>
    <cellStyle name="Normal 2 4 5 2 2 2" xfId="4001" xr:uid="{00000000-0005-0000-0000-00004A0F0000}"/>
    <cellStyle name="Normal 2 4 5 2 2 3" xfId="4002" xr:uid="{00000000-0005-0000-0000-00004B0F0000}"/>
    <cellStyle name="Normal 2 4 5 2 2 4" xfId="4003" xr:uid="{00000000-0005-0000-0000-00004C0F0000}"/>
    <cellStyle name="Normal 2 4 5 2 2 5" xfId="4004" xr:uid="{00000000-0005-0000-0000-00004D0F0000}"/>
    <cellStyle name="Normal 2 4 5 2 2 6" xfId="4005" xr:uid="{00000000-0005-0000-0000-00004E0F0000}"/>
    <cellStyle name="Normal 2 4 5 2 2 7" xfId="4006" xr:uid="{00000000-0005-0000-0000-00004F0F0000}"/>
    <cellStyle name="Normal 2 4 5 2 2 8" xfId="4007" xr:uid="{00000000-0005-0000-0000-0000500F0000}"/>
    <cellStyle name="Normal 2 4 5 2 2 9" xfId="4008" xr:uid="{00000000-0005-0000-0000-0000510F0000}"/>
    <cellStyle name="Normal 2 4 5 2 3" xfId="4009" xr:uid="{00000000-0005-0000-0000-0000520F0000}"/>
    <cellStyle name="Normal 2 4 5 2 4" xfId="4010" xr:uid="{00000000-0005-0000-0000-0000530F0000}"/>
    <cellStyle name="Normal 2 4 5 2 4 10" xfId="4011" xr:uid="{00000000-0005-0000-0000-0000540F0000}"/>
    <cellStyle name="Normal 2 4 5 2 4 11" xfId="4012" xr:uid="{00000000-0005-0000-0000-0000550F0000}"/>
    <cellStyle name="Normal 2 4 5 2 4 12" xfId="4013" xr:uid="{00000000-0005-0000-0000-0000560F0000}"/>
    <cellStyle name="Normal 2 4 5 2 4 13" xfId="4014" xr:uid="{00000000-0005-0000-0000-0000570F0000}"/>
    <cellStyle name="Normal 2 4 5 2 4 14" xfId="4015" xr:uid="{00000000-0005-0000-0000-0000580F0000}"/>
    <cellStyle name="Normal 2 4 5 2 4 2" xfId="4016" xr:uid="{00000000-0005-0000-0000-0000590F0000}"/>
    <cellStyle name="Normal 2 4 5 2 4 3" xfId="4017" xr:uid="{00000000-0005-0000-0000-00005A0F0000}"/>
    <cellStyle name="Normal 2 4 5 2 4 4" xfId="4018" xr:uid="{00000000-0005-0000-0000-00005B0F0000}"/>
    <cellStyle name="Normal 2 4 5 2 4 5" xfId="4019" xr:uid="{00000000-0005-0000-0000-00005C0F0000}"/>
    <cellStyle name="Normal 2 4 5 2 4 6" xfId="4020" xr:uid="{00000000-0005-0000-0000-00005D0F0000}"/>
    <cellStyle name="Normal 2 4 5 2 4 7" xfId="4021" xr:uid="{00000000-0005-0000-0000-00005E0F0000}"/>
    <cellStyle name="Normal 2 4 5 2 4 8" xfId="4022" xr:uid="{00000000-0005-0000-0000-00005F0F0000}"/>
    <cellStyle name="Normal 2 4 5 2 4 9" xfId="4023" xr:uid="{00000000-0005-0000-0000-0000600F0000}"/>
    <cellStyle name="Normal 2 4 5 2 5" xfId="4024" xr:uid="{00000000-0005-0000-0000-0000610F0000}"/>
    <cellStyle name="Normal 2 4 5 2 5 10" xfId="4025" xr:uid="{00000000-0005-0000-0000-0000620F0000}"/>
    <cellStyle name="Normal 2 4 5 2 5 11" xfId="4026" xr:uid="{00000000-0005-0000-0000-0000630F0000}"/>
    <cellStyle name="Normal 2 4 5 2 5 12" xfId="4027" xr:uid="{00000000-0005-0000-0000-0000640F0000}"/>
    <cellStyle name="Normal 2 4 5 2 5 13" xfId="4028" xr:uid="{00000000-0005-0000-0000-0000650F0000}"/>
    <cellStyle name="Normal 2 4 5 2 5 14" xfId="4029" xr:uid="{00000000-0005-0000-0000-0000660F0000}"/>
    <cellStyle name="Normal 2 4 5 2 5 2" xfId="4030" xr:uid="{00000000-0005-0000-0000-0000670F0000}"/>
    <cellStyle name="Normal 2 4 5 2 5 3" xfId="4031" xr:uid="{00000000-0005-0000-0000-0000680F0000}"/>
    <cellStyle name="Normal 2 4 5 2 5 4" xfId="4032" xr:uid="{00000000-0005-0000-0000-0000690F0000}"/>
    <cellStyle name="Normal 2 4 5 2 5 5" xfId="4033" xr:uid="{00000000-0005-0000-0000-00006A0F0000}"/>
    <cellStyle name="Normal 2 4 5 2 5 6" xfId="4034" xr:uid="{00000000-0005-0000-0000-00006B0F0000}"/>
    <cellStyle name="Normal 2 4 5 2 5 7" xfId="4035" xr:uid="{00000000-0005-0000-0000-00006C0F0000}"/>
    <cellStyle name="Normal 2 4 5 2 5 8" xfId="4036" xr:uid="{00000000-0005-0000-0000-00006D0F0000}"/>
    <cellStyle name="Normal 2 4 5 2 5 9" xfId="4037" xr:uid="{00000000-0005-0000-0000-00006E0F0000}"/>
    <cellStyle name="Normal 2 4 5 3" xfId="4038" xr:uid="{00000000-0005-0000-0000-00006F0F0000}"/>
    <cellStyle name="Normal 2 4 5 3 2" xfId="4039" xr:uid="{00000000-0005-0000-0000-0000700F0000}"/>
    <cellStyle name="Normal 2 4 5 3 2 10" xfId="4040" xr:uid="{00000000-0005-0000-0000-0000710F0000}"/>
    <cellStyle name="Normal 2 4 5 3 2 11" xfId="4041" xr:uid="{00000000-0005-0000-0000-0000720F0000}"/>
    <cellStyle name="Normal 2 4 5 3 2 12" xfId="4042" xr:uid="{00000000-0005-0000-0000-0000730F0000}"/>
    <cellStyle name="Normal 2 4 5 3 2 13" xfId="4043" xr:uid="{00000000-0005-0000-0000-0000740F0000}"/>
    <cellStyle name="Normal 2 4 5 3 2 14" xfId="4044" xr:uid="{00000000-0005-0000-0000-0000750F0000}"/>
    <cellStyle name="Normal 2 4 5 3 2 2" xfId="4045" xr:uid="{00000000-0005-0000-0000-0000760F0000}"/>
    <cellStyle name="Normal 2 4 5 3 2 3" xfId="4046" xr:uid="{00000000-0005-0000-0000-0000770F0000}"/>
    <cellStyle name="Normal 2 4 5 3 2 4" xfId="4047" xr:uid="{00000000-0005-0000-0000-0000780F0000}"/>
    <cellStyle name="Normal 2 4 5 3 2 5" xfId="4048" xr:uid="{00000000-0005-0000-0000-0000790F0000}"/>
    <cellStyle name="Normal 2 4 5 3 2 6" xfId="4049" xr:uid="{00000000-0005-0000-0000-00007A0F0000}"/>
    <cellStyle name="Normal 2 4 5 3 2 7" xfId="4050" xr:uid="{00000000-0005-0000-0000-00007B0F0000}"/>
    <cellStyle name="Normal 2 4 5 3 2 8" xfId="4051" xr:uid="{00000000-0005-0000-0000-00007C0F0000}"/>
    <cellStyle name="Normal 2 4 5 3 2 9" xfId="4052" xr:uid="{00000000-0005-0000-0000-00007D0F0000}"/>
    <cellStyle name="Normal 2 4 5 3 3" xfId="4053" xr:uid="{00000000-0005-0000-0000-00007E0F0000}"/>
    <cellStyle name="Normal 2 4 5 3 3 10" xfId="4054" xr:uid="{00000000-0005-0000-0000-00007F0F0000}"/>
    <cellStyle name="Normal 2 4 5 3 3 11" xfId="4055" xr:uid="{00000000-0005-0000-0000-0000800F0000}"/>
    <cellStyle name="Normal 2 4 5 3 3 12" xfId="4056" xr:uid="{00000000-0005-0000-0000-0000810F0000}"/>
    <cellStyle name="Normal 2 4 5 3 3 13" xfId="4057" xr:uid="{00000000-0005-0000-0000-0000820F0000}"/>
    <cellStyle name="Normal 2 4 5 3 3 14" xfId="4058" xr:uid="{00000000-0005-0000-0000-0000830F0000}"/>
    <cellStyle name="Normal 2 4 5 3 3 2" xfId="4059" xr:uid="{00000000-0005-0000-0000-0000840F0000}"/>
    <cellStyle name="Normal 2 4 5 3 3 3" xfId="4060" xr:uid="{00000000-0005-0000-0000-0000850F0000}"/>
    <cellStyle name="Normal 2 4 5 3 3 4" xfId="4061" xr:uid="{00000000-0005-0000-0000-0000860F0000}"/>
    <cellStyle name="Normal 2 4 5 3 3 5" xfId="4062" xr:uid="{00000000-0005-0000-0000-0000870F0000}"/>
    <cellStyle name="Normal 2 4 5 3 3 6" xfId="4063" xr:uid="{00000000-0005-0000-0000-0000880F0000}"/>
    <cellStyle name="Normal 2 4 5 3 3 7" xfId="4064" xr:uid="{00000000-0005-0000-0000-0000890F0000}"/>
    <cellStyle name="Normal 2 4 5 3 3 8" xfId="4065" xr:uid="{00000000-0005-0000-0000-00008A0F0000}"/>
    <cellStyle name="Normal 2 4 5 3 3 9" xfId="4066" xr:uid="{00000000-0005-0000-0000-00008B0F0000}"/>
    <cellStyle name="Normal 2 4 5 3 4" xfId="4067" xr:uid="{00000000-0005-0000-0000-00008C0F0000}"/>
    <cellStyle name="Normal 2 4 5 3 4 10" xfId="4068" xr:uid="{00000000-0005-0000-0000-00008D0F0000}"/>
    <cellStyle name="Normal 2 4 5 3 4 11" xfId="4069" xr:uid="{00000000-0005-0000-0000-00008E0F0000}"/>
    <cellStyle name="Normal 2 4 5 3 4 12" xfId="4070" xr:uid="{00000000-0005-0000-0000-00008F0F0000}"/>
    <cellStyle name="Normal 2 4 5 3 4 13" xfId="4071" xr:uid="{00000000-0005-0000-0000-0000900F0000}"/>
    <cellStyle name="Normal 2 4 5 3 4 14" xfId="4072" xr:uid="{00000000-0005-0000-0000-0000910F0000}"/>
    <cellStyle name="Normal 2 4 5 3 4 2" xfId="4073" xr:uid="{00000000-0005-0000-0000-0000920F0000}"/>
    <cellStyle name="Normal 2 4 5 3 4 3" xfId="4074" xr:uid="{00000000-0005-0000-0000-0000930F0000}"/>
    <cellStyle name="Normal 2 4 5 3 4 4" xfId="4075" xr:uid="{00000000-0005-0000-0000-0000940F0000}"/>
    <cellStyle name="Normal 2 4 5 3 4 5" xfId="4076" xr:uid="{00000000-0005-0000-0000-0000950F0000}"/>
    <cellStyle name="Normal 2 4 5 3 4 6" xfId="4077" xr:uid="{00000000-0005-0000-0000-0000960F0000}"/>
    <cellStyle name="Normal 2 4 5 3 4 7" xfId="4078" xr:uid="{00000000-0005-0000-0000-0000970F0000}"/>
    <cellStyle name="Normal 2 4 5 3 4 8" xfId="4079" xr:uid="{00000000-0005-0000-0000-0000980F0000}"/>
    <cellStyle name="Normal 2 4 5 3 4 9" xfId="4080" xr:uid="{00000000-0005-0000-0000-0000990F0000}"/>
    <cellStyle name="Normal 2 4 5 4" xfId="4081" xr:uid="{00000000-0005-0000-0000-00009A0F0000}"/>
    <cellStyle name="Normal 2 4 5 5" xfId="4082" xr:uid="{00000000-0005-0000-0000-00009B0F0000}"/>
    <cellStyle name="Normal 2 4 5 6" xfId="4083" xr:uid="{00000000-0005-0000-0000-00009C0F0000}"/>
    <cellStyle name="Normal 2 4 5 7" xfId="4084" xr:uid="{00000000-0005-0000-0000-00009D0F0000}"/>
    <cellStyle name="Normal 2 4 5 8" xfId="4085" xr:uid="{00000000-0005-0000-0000-00009E0F0000}"/>
    <cellStyle name="Normal 2 4 5 9" xfId="4086" xr:uid="{00000000-0005-0000-0000-00009F0F0000}"/>
    <cellStyle name="Normal 2 4 6" xfId="4087" xr:uid="{00000000-0005-0000-0000-0000A00F0000}"/>
    <cellStyle name="Normal 2 4 7" xfId="4088" xr:uid="{00000000-0005-0000-0000-0000A10F0000}"/>
    <cellStyle name="Normal 2 4 8" xfId="4089" xr:uid="{00000000-0005-0000-0000-0000A20F0000}"/>
    <cellStyle name="Normal 2 4 9" xfId="4090" xr:uid="{00000000-0005-0000-0000-0000A30F0000}"/>
    <cellStyle name="Normal 2 40" xfId="4091" xr:uid="{00000000-0005-0000-0000-0000A40F0000}"/>
    <cellStyle name="Normal 2 41" xfId="4092" xr:uid="{00000000-0005-0000-0000-0000A50F0000}"/>
    <cellStyle name="Normal 2 42" xfId="4093" xr:uid="{00000000-0005-0000-0000-0000A60F0000}"/>
    <cellStyle name="Normal 2 43" xfId="4094" xr:uid="{00000000-0005-0000-0000-0000A70F0000}"/>
    <cellStyle name="Normal 2 44" xfId="4095" xr:uid="{00000000-0005-0000-0000-0000A80F0000}"/>
    <cellStyle name="Normal 2 45" xfId="4096" xr:uid="{00000000-0005-0000-0000-0000A90F0000}"/>
    <cellStyle name="Normal 2 46" xfId="4097" xr:uid="{00000000-0005-0000-0000-0000AA0F0000}"/>
    <cellStyle name="Normal 2 47" xfId="4098" xr:uid="{00000000-0005-0000-0000-0000AB0F0000}"/>
    <cellStyle name="Normal 2 48" xfId="4099" xr:uid="{00000000-0005-0000-0000-0000AC0F0000}"/>
    <cellStyle name="Normal 2 49" xfId="4100" xr:uid="{00000000-0005-0000-0000-0000AD0F0000}"/>
    <cellStyle name="Normal 2 49 10" xfId="4101" xr:uid="{00000000-0005-0000-0000-0000AE0F0000}"/>
    <cellStyle name="Normal 2 49 10 10" xfId="4102" xr:uid="{00000000-0005-0000-0000-0000AF0F0000}"/>
    <cellStyle name="Normal 2 49 10 11" xfId="4103" xr:uid="{00000000-0005-0000-0000-0000B00F0000}"/>
    <cellStyle name="Normal 2 49 10 12" xfId="4104" xr:uid="{00000000-0005-0000-0000-0000B10F0000}"/>
    <cellStyle name="Normal 2 49 10 13" xfId="4105" xr:uid="{00000000-0005-0000-0000-0000B20F0000}"/>
    <cellStyle name="Normal 2 49 10 14" xfId="4106" xr:uid="{00000000-0005-0000-0000-0000B30F0000}"/>
    <cellStyle name="Normal 2 49 10 2" xfId="4107" xr:uid="{00000000-0005-0000-0000-0000B40F0000}"/>
    <cellStyle name="Normal 2 49 10 3" xfId="4108" xr:uid="{00000000-0005-0000-0000-0000B50F0000}"/>
    <cellStyle name="Normal 2 49 10 4" xfId="4109" xr:uid="{00000000-0005-0000-0000-0000B60F0000}"/>
    <cellStyle name="Normal 2 49 10 5" xfId="4110" xr:uid="{00000000-0005-0000-0000-0000B70F0000}"/>
    <cellStyle name="Normal 2 49 10 6" xfId="4111" xr:uid="{00000000-0005-0000-0000-0000B80F0000}"/>
    <cellStyle name="Normal 2 49 10 7" xfId="4112" xr:uid="{00000000-0005-0000-0000-0000B90F0000}"/>
    <cellStyle name="Normal 2 49 10 8" xfId="4113" xr:uid="{00000000-0005-0000-0000-0000BA0F0000}"/>
    <cellStyle name="Normal 2 49 10 9" xfId="4114" xr:uid="{00000000-0005-0000-0000-0000BB0F0000}"/>
    <cellStyle name="Normal 2 49 11" xfId="4115" xr:uid="{00000000-0005-0000-0000-0000BC0F0000}"/>
    <cellStyle name="Normal 2 49 12" xfId="4116" xr:uid="{00000000-0005-0000-0000-0000BD0F0000}"/>
    <cellStyle name="Normal 2 49 13" xfId="4117" xr:uid="{00000000-0005-0000-0000-0000BE0F0000}"/>
    <cellStyle name="Normal 2 49 14" xfId="4118" xr:uid="{00000000-0005-0000-0000-0000BF0F0000}"/>
    <cellStyle name="Normal 2 49 15" xfId="4119" xr:uid="{00000000-0005-0000-0000-0000C00F0000}"/>
    <cellStyle name="Normal 2 49 16" xfId="4120" xr:uid="{00000000-0005-0000-0000-0000C10F0000}"/>
    <cellStyle name="Normal 2 49 17" xfId="4121" xr:uid="{00000000-0005-0000-0000-0000C20F0000}"/>
    <cellStyle name="Normal 2 49 18" xfId="4122" xr:uid="{00000000-0005-0000-0000-0000C30F0000}"/>
    <cellStyle name="Normal 2 49 19" xfId="4123" xr:uid="{00000000-0005-0000-0000-0000C40F0000}"/>
    <cellStyle name="Normal 2 49 2" xfId="4124" xr:uid="{00000000-0005-0000-0000-0000C50F0000}"/>
    <cellStyle name="Normal 2 49 2 10" xfId="4125" xr:uid="{00000000-0005-0000-0000-0000C60F0000}"/>
    <cellStyle name="Normal 2 49 2 11" xfId="4126" xr:uid="{00000000-0005-0000-0000-0000C70F0000}"/>
    <cellStyle name="Normal 2 49 2 12" xfId="4127" xr:uid="{00000000-0005-0000-0000-0000C80F0000}"/>
    <cellStyle name="Normal 2 49 2 13" xfId="4128" xr:uid="{00000000-0005-0000-0000-0000C90F0000}"/>
    <cellStyle name="Normal 2 49 2 14" xfId="4129" xr:uid="{00000000-0005-0000-0000-0000CA0F0000}"/>
    <cellStyle name="Normal 2 49 2 15" xfId="4130" xr:uid="{00000000-0005-0000-0000-0000CB0F0000}"/>
    <cellStyle name="Normal 2 49 2 2" xfId="4131" xr:uid="{00000000-0005-0000-0000-0000CC0F0000}"/>
    <cellStyle name="Normal 2 49 2 2 10" xfId="4132" xr:uid="{00000000-0005-0000-0000-0000CD0F0000}"/>
    <cellStyle name="Normal 2 49 2 2 11" xfId="4133" xr:uid="{00000000-0005-0000-0000-0000CE0F0000}"/>
    <cellStyle name="Normal 2 49 2 2 12" xfId="4134" xr:uid="{00000000-0005-0000-0000-0000CF0F0000}"/>
    <cellStyle name="Normal 2 49 2 2 13" xfId="4135" xr:uid="{00000000-0005-0000-0000-0000D00F0000}"/>
    <cellStyle name="Normal 2 49 2 2 14" xfId="4136" xr:uid="{00000000-0005-0000-0000-0000D10F0000}"/>
    <cellStyle name="Normal 2 49 2 2 2" xfId="4137" xr:uid="{00000000-0005-0000-0000-0000D20F0000}"/>
    <cellStyle name="Normal 2 49 2 2 3" xfId="4138" xr:uid="{00000000-0005-0000-0000-0000D30F0000}"/>
    <cellStyle name="Normal 2 49 2 2 4" xfId="4139" xr:uid="{00000000-0005-0000-0000-0000D40F0000}"/>
    <cellStyle name="Normal 2 49 2 2 5" xfId="4140" xr:uid="{00000000-0005-0000-0000-0000D50F0000}"/>
    <cellStyle name="Normal 2 49 2 2 6" xfId="4141" xr:uid="{00000000-0005-0000-0000-0000D60F0000}"/>
    <cellStyle name="Normal 2 49 2 2 7" xfId="4142" xr:uid="{00000000-0005-0000-0000-0000D70F0000}"/>
    <cellStyle name="Normal 2 49 2 2 8" xfId="4143" xr:uid="{00000000-0005-0000-0000-0000D80F0000}"/>
    <cellStyle name="Normal 2 49 2 2 9" xfId="4144" xr:uid="{00000000-0005-0000-0000-0000D90F0000}"/>
    <cellStyle name="Normal 2 49 2 3" xfId="4145" xr:uid="{00000000-0005-0000-0000-0000DA0F0000}"/>
    <cellStyle name="Normal 2 49 2 4" xfId="4146" xr:uid="{00000000-0005-0000-0000-0000DB0F0000}"/>
    <cellStyle name="Normal 2 49 2 5" xfId="4147" xr:uid="{00000000-0005-0000-0000-0000DC0F0000}"/>
    <cellStyle name="Normal 2 49 2 6" xfId="4148" xr:uid="{00000000-0005-0000-0000-0000DD0F0000}"/>
    <cellStyle name="Normal 2 49 2 7" xfId="4149" xr:uid="{00000000-0005-0000-0000-0000DE0F0000}"/>
    <cellStyle name="Normal 2 49 2 8" xfId="4150" xr:uid="{00000000-0005-0000-0000-0000DF0F0000}"/>
    <cellStyle name="Normal 2 49 2 9" xfId="4151" xr:uid="{00000000-0005-0000-0000-0000E00F0000}"/>
    <cellStyle name="Normal 2 49 20" xfId="4152" xr:uid="{00000000-0005-0000-0000-0000E10F0000}"/>
    <cellStyle name="Normal 2 49 21" xfId="4153" xr:uid="{00000000-0005-0000-0000-0000E20F0000}"/>
    <cellStyle name="Normal 2 49 22" xfId="4154" xr:uid="{00000000-0005-0000-0000-0000E30F0000}"/>
    <cellStyle name="Normal 2 49 23" xfId="4155" xr:uid="{00000000-0005-0000-0000-0000E40F0000}"/>
    <cellStyle name="Normal 2 49 3" xfId="4156" xr:uid="{00000000-0005-0000-0000-0000E50F0000}"/>
    <cellStyle name="Normal 2 49 3 10" xfId="4157" xr:uid="{00000000-0005-0000-0000-0000E60F0000}"/>
    <cellStyle name="Normal 2 49 3 11" xfId="4158" xr:uid="{00000000-0005-0000-0000-0000E70F0000}"/>
    <cellStyle name="Normal 2 49 3 12" xfId="4159" xr:uid="{00000000-0005-0000-0000-0000E80F0000}"/>
    <cellStyle name="Normal 2 49 3 13" xfId="4160" xr:uid="{00000000-0005-0000-0000-0000E90F0000}"/>
    <cellStyle name="Normal 2 49 3 14" xfId="4161" xr:uid="{00000000-0005-0000-0000-0000EA0F0000}"/>
    <cellStyle name="Normal 2 49 3 15" xfId="4162" xr:uid="{00000000-0005-0000-0000-0000EB0F0000}"/>
    <cellStyle name="Normal 2 49 3 2" xfId="4163" xr:uid="{00000000-0005-0000-0000-0000EC0F0000}"/>
    <cellStyle name="Normal 2 49 3 2 10" xfId="4164" xr:uid="{00000000-0005-0000-0000-0000ED0F0000}"/>
    <cellStyle name="Normal 2 49 3 2 11" xfId="4165" xr:uid="{00000000-0005-0000-0000-0000EE0F0000}"/>
    <cellStyle name="Normal 2 49 3 2 12" xfId="4166" xr:uid="{00000000-0005-0000-0000-0000EF0F0000}"/>
    <cellStyle name="Normal 2 49 3 2 13" xfId="4167" xr:uid="{00000000-0005-0000-0000-0000F00F0000}"/>
    <cellStyle name="Normal 2 49 3 2 14" xfId="4168" xr:uid="{00000000-0005-0000-0000-0000F10F0000}"/>
    <cellStyle name="Normal 2 49 3 2 2" xfId="4169" xr:uid="{00000000-0005-0000-0000-0000F20F0000}"/>
    <cellStyle name="Normal 2 49 3 2 3" xfId="4170" xr:uid="{00000000-0005-0000-0000-0000F30F0000}"/>
    <cellStyle name="Normal 2 49 3 2 4" xfId="4171" xr:uid="{00000000-0005-0000-0000-0000F40F0000}"/>
    <cellStyle name="Normal 2 49 3 2 5" xfId="4172" xr:uid="{00000000-0005-0000-0000-0000F50F0000}"/>
    <cellStyle name="Normal 2 49 3 2 6" xfId="4173" xr:uid="{00000000-0005-0000-0000-0000F60F0000}"/>
    <cellStyle name="Normal 2 49 3 2 7" xfId="4174" xr:uid="{00000000-0005-0000-0000-0000F70F0000}"/>
    <cellStyle name="Normal 2 49 3 2 8" xfId="4175" xr:uid="{00000000-0005-0000-0000-0000F80F0000}"/>
    <cellStyle name="Normal 2 49 3 2 9" xfId="4176" xr:uid="{00000000-0005-0000-0000-0000F90F0000}"/>
    <cellStyle name="Normal 2 49 3 3" xfId="4177" xr:uid="{00000000-0005-0000-0000-0000FA0F0000}"/>
    <cellStyle name="Normal 2 49 3 4" xfId="4178" xr:uid="{00000000-0005-0000-0000-0000FB0F0000}"/>
    <cellStyle name="Normal 2 49 3 5" xfId="4179" xr:uid="{00000000-0005-0000-0000-0000FC0F0000}"/>
    <cellStyle name="Normal 2 49 3 6" xfId="4180" xr:uid="{00000000-0005-0000-0000-0000FD0F0000}"/>
    <cellStyle name="Normal 2 49 3 7" xfId="4181" xr:uid="{00000000-0005-0000-0000-0000FE0F0000}"/>
    <cellStyle name="Normal 2 49 3 8" xfId="4182" xr:uid="{00000000-0005-0000-0000-0000FF0F0000}"/>
    <cellStyle name="Normal 2 49 3 9" xfId="4183" xr:uid="{00000000-0005-0000-0000-000000100000}"/>
    <cellStyle name="Normal 2 49 4" xfId="4184" xr:uid="{00000000-0005-0000-0000-000001100000}"/>
    <cellStyle name="Normal 2 49 4 10" xfId="4185" xr:uid="{00000000-0005-0000-0000-000002100000}"/>
    <cellStyle name="Normal 2 49 4 11" xfId="4186" xr:uid="{00000000-0005-0000-0000-000003100000}"/>
    <cellStyle name="Normal 2 49 4 12" xfId="4187" xr:uid="{00000000-0005-0000-0000-000004100000}"/>
    <cellStyle name="Normal 2 49 4 13" xfId="4188" xr:uid="{00000000-0005-0000-0000-000005100000}"/>
    <cellStyle name="Normal 2 49 4 14" xfId="4189" xr:uid="{00000000-0005-0000-0000-000006100000}"/>
    <cellStyle name="Normal 2 49 4 15" xfId="4190" xr:uid="{00000000-0005-0000-0000-000007100000}"/>
    <cellStyle name="Normal 2 49 4 2" xfId="4191" xr:uid="{00000000-0005-0000-0000-000008100000}"/>
    <cellStyle name="Normal 2 49 4 2 10" xfId="4192" xr:uid="{00000000-0005-0000-0000-000009100000}"/>
    <cellStyle name="Normal 2 49 4 2 11" xfId="4193" xr:uid="{00000000-0005-0000-0000-00000A100000}"/>
    <cellStyle name="Normal 2 49 4 2 12" xfId="4194" xr:uid="{00000000-0005-0000-0000-00000B100000}"/>
    <cellStyle name="Normal 2 49 4 2 13" xfId="4195" xr:uid="{00000000-0005-0000-0000-00000C100000}"/>
    <cellStyle name="Normal 2 49 4 2 14" xfId="4196" xr:uid="{00000000-0005-0000-0000-00000D100000}"/>
    <cellStyle name="Normal 2 49 4 2 2" xfId="4197" xr:uid="{00000000-0005-0000-0000-00000E100000}"/>
    <cellStyle name="Normal 2 49 4 2 3" xfId="4198" xr:uid="{00000000-0005-0000-0000-00000F100000}"/>
    <cellStyle name="Normal 2 49 4 2 4" xfId="4199" xr:uid="{00000000-0005-0000-0000-000010100000}"/>
    <cellStyle name="Normal 2 49 4 2 5" xfId="4200" xr:uid="{00000000-0005-0000-0000-000011100000}"/>
    <cellStyle name="Normal 2 49 4 2 6" xfId="4201" xr:uid="{00000000-0005-0000-0000-000012100000}"/>
    <cellStyle name="Normal 2 49 4 2 7" xfId="4202" xr:uid="{00000000-0005-0000-0000-000013100000}"/>
    <cellStyle name="Normal 2 49 4 2 8" xfId="4203" xr:uid="{00000000-0005-0000-0000-000014100000}"/>
    <cellStyle name="Normal 2 49 4 2 9" xfId="4204" xr:uid="{00000000-0005-0000-0000-000015100000}"/>
    <cellStyle name="Normal 2 49 4 3" xfId="4205" xr:uid="{00000000-0005-0000-0000-000016100000}"/>
    <cellStyle name="Normal 2 49 4 4" xfId="4206" xr:uid="{00000000-0005-0000-0000-000017100000}"/>
    <cellStyle name="Normal 2 49 4 5" xfId="4207" xr:uid="{00000000-0005-0000-0000-000018100000}"/>
    <cellStyle name="Normal 2 49 4 6" xfId="4208" xr:uid="{00000000-0005-0000-0000-000019100000}"/>
    <cellStyle name="Normal 2 49 4 7" xfId="4209" xr:uid="{00000000-0005-0000-0000-00001A100000}"/>
    <cellStyle name="Normal 2 49 4 8" xfId="4210" xr:uid="{00000000-0005-0000-0000-00001B100000}"/>
    <cellStyle name="Normal 2 49 4 9" xfId="4211" xr:uid="{00000000-0005-0000-0000-00001C100000}"/>
    <cellStyle name="Normal 2 49 5" xfId="4212" xr:uid="{00000000-0005-0000-0000-00001D100000}"/>
    <cellStyle name="Normal 2 49 5 10" xfId="4213" xr:uid="{00000000-0005-0000-0000-00001E100000}"/>
    <cellStyle name="Normal 2 49 5 11" xfId="4214" xr:uid="{00000000-0005-0000-0000-00001F100000}"/>
    <cellStyle name="Normal 2 49 5 12" xfId="4215" xr:uid="{00000000-0005-0000-0000-000020100000}"/>
    <cellStyle name="Normal 2 49 5 13" xfId="4216" xr:uid="{00000000-0005-0000-0000-000021100000}"/>
    <cellStyle name="Normal 2 49 5 14" xfId="4217" xr:uid="{00000000-0005-0000-0000-000022100000}"/>
    <cellStyle name="Normal 2 49 5 2" xfId="4218" xr:uid="{00000000-0005-0000-0000-000023100000}"/>
    <cellStyle name="Normal 2 49 5 3" xfId="4219" xr:uid="{00000000-0005-0000-0000-000024100000}"/>
    <cellStyle name="Normal 2 49 5 4" xfId="4220" xr:uid="{00000000-0005-0000-0000-000025100000}"/>
    <cellStyle name="Normal 2 49 5 5" xfId="4221" xr:uid="{00000000-0005-0000-0000-000026100000}"/>
    <cellStyle name="Normal 2 49 5 6" xfId="4222" xr:uid="{00000000-0005-0000-0000-000027100000}"/>
    <cellStyle name="Normal 2 49 5 7" xfId="4223" xr:uid="{00000000-0005-0000-0000-000028100000}"/>
    <cellStyle name="Normal 2 49 5 8" xfId="4224" xr:uid="{00000000-0005-0000-0000-000029100000}"/>
    <cellStyle name="Normal 2 49 5 9" xfId="4225" xr:uid="{00000000-0005-0000-0000-00002A100000}"/>
    <cellStyle name="Normal 2 49 6" xfId="4226" xr:uid="{00000000-0005-0000-0000-00002B100000}"/>
    <cellStyle name="Normal 2 49 6 10" xfId="4227" xr:uid="{00000000-0005-0000-0000-00002C100000}"/>
    <cellStyle name="Normal 2 49 6 11" xfId="4228" xr:uid="{00000000-0005-0000-0000-00002D100000}"/>
    <cellStyle name="Normal 2 49 6 12" xfId="4229" xr:uid="{00000000-0005-0000-0000-00002E100000}"/>
    <cellStyle name="Normal 2 49 6 13" xfId="4230" xr:uid="{00000000-0005-0000-0000-00002F100000}"/>
    <cellStyle name="Normal 2 49 6 14" xfId="4231" xr:uid="{00000000-0005-0000-0000-000030100000}"/>
    <cellStyle name="Normal 2 49 6 2" xfId="4232" xr:uid="{00000000-0005-0000-0000-000031100000}"/>
    <cellStyle name="Normal 2 49 6 3" xfId="4233" xr:uid="{00000000-0005-0000-0000-000032100000}"/>
    <cellStyle name="Normal 2 49 6 4" xfId="4234" xr:uid="{00000000-0005-0000-0000-000033100000}"/>
    <cellStyle name="Normal 2 49 6 5" xfId="4235" xr:uid="{00000000-0005-0000-0000-000034100000}"/>
    <cellStyle name="Normal 2 49 6 6" xfId="4236" xr:uid="{00000000-0005-0000-0000-000035100000}"/>
    <cellStyle name="Normal 2 49 6 7" xfId="4237" xr:uid="{00000000-0005-0000-0000-000036100000}"/>
    <cellStyle name="Normal 2 49 6 8" xfId="4238" xr:uid="{00000000-0005-0000-0000-000037100000}"/>
    <cellStyle name="Normal 2 49 6 9" xfId="4239" xr:uid="{00000000-0005-0000-0000-000038100000}"/>
    <cellStyle name="Normal 2 49 7" xfId="4240" xr:uid="{00000000-0005-0000-0000-000039100000}"/>
    <cellStyle name="Normal 2 49 7 10" xfId="4241" xr:uid="{00000000-0005-0000-0000-00003A100000}"/>
    <cellStyle name="Normal 2 49 7 11" xfId="4242" xr:uid="{00000000-0005-0000-0000-00003B100000}"/>
    <cellStyle name="Normal 2 49 7 12" xfId="4243" xr:uid="{00000000-0005-0000-0000-00003C100000}"/>
    <cellStyle name="Normal 2 49 7 13" xfId="4244" xr:uid="{00000000-0005-0000-0000-00003D100000}"/>
    <cellStyle name="Normal 2 49 7 14" xfId="4245" xr:uid="{00000000-0005-0000-0000-00003E100000}"/>
    <cellStyle name="Normal 2 49 7 2" xfId="4246" xr:uid="{00000000-0005-0000-0000-00003F100000}"/>
    <cellStyle name="Normal 2 49 7 3" xfId="4247" xr:uid="{00000000-0005-0000-0000-000040100000}"/>
    <cellStyle name="Normal 2 49 7 4" xfId="4248" xr:uid="{00000000-0005-0000-0000-000041100000}"/>
    <cellStyle name="Normal 2 49 7 5" xfId="4249" xr:uid="{00000000-0005-0000-0000-000042100000}"/>
    <cellStyle name="Normal 2 49 7 6" xfId="4250" xr:uid="{00000000-0005-0000-0000-000043100000}"/>
    <cellStyle name="Normal 2 49 7 7" xfId="4251" xr:uid="{00000000-0005-0000-0000-000044100000}"/>
    <cellStyle name="Normal 2 49 7 8" xfId="4252" xr:uid="{00000000-0005-0000-0000-000045100000}"/>
    <cellStyle name="Normal 2 49 7 9" xfId="4253" xr:uid="{00000000-0005-0000-0000-000046100000}"/>
    <cellStyle name="Normal 2 49 8" xfId="4254" xr:uid="{00000000-0005-0000-0000-000047100000}"/>
    <cellStyle name="Normal 2 49 8 10" xfId="4255" xr:uid="{00000000-0005-0000-0000-000048100000}"/>
    <cellStyle name="Normal 2 49 8 11" xfId="4256" xr:uid="{00000000-0005-0000-0000-000049100000}"/>
    <cellStyle name="Normal 2 49 8 12" xfId="4257" xr:uid="{00000000-0005-0000-0000-00004A100000}"/>
    <cellStyle name="Normal 2 49 8 13" xfId="4258" xr:uid="{00000000-0005-0000-0000-00004B100000}"/>
    <cellStyle name="Normal 2 49 8 14" xfId="4259" xr:uid="{00000000-0005-0000-0000-00004C100000}"/>
    <cellStyle name="Normal 2 49 8 2" xfId="4260" xr:uid="{00000000-0005-0000-0000-00004D100000}"/>
    <cellStyle name="Normal 2 49 8 3" xfId="4261" xr:uid="{00000000-0005-0000-0000-00004E100000}"/>
    <cellStyle name="Normal 2 49 8 4" xfId="4262" xr:uid="{00000000-0005-0000-0000-00004F100000}"/>
    <cellStyle name="Normal 2 49 8 5" xfId="4263" xr:uid="{00000000-0005-0000-0000-000050100000}"/>
    <cellStyle name="Normal 2 49 8 6" xfId="4264" xr:uid="{00000000-0005-0000-0000-000051100000}"/>
    <cellStyle name="Normal 2 49 8 7" xfId="4265" xr:uid="{00000000-0005-0000-0000-000052100000}"/>
    <cellStyle name="Normal 2 49 8 8" xfId="4266" xr:uid="{00000000-0005-0000-0000-000053100000}"/>
    <cellStyle name="Normal 2 49 8 9" xfId="4267" xr:uid="{00000000-0005-0000-0000-000054100000}"/>
    <cellStyle name="Normal 2 49 9" xfId="4268" xr:uid="{00000000-0005-0000-0000-000055100000}"/>
    <cellStyle name="Normal 2 49 9 10" xfId="4269" xr:uid="{00000000-0005-0000-0000-000056100000}"/>
    <cellStyle name="Normal 2 49 9 11" xfId="4270" xr:uid="{00000000-0005-0000-0000-000057100000}"/>
    <cellStyle name="Normal 2 49 9 12" xfId="4271" xr:uid="{00000000-0005-0000-0000-000058100000}"/>
    <cellStyle name="Normal 2 49 9 13" xfId="4272" xr:uid="{00000000-0005-0000-0000-000059100000}"/>
    <cellStyle name="Normal 2 49 9 14" xfId="4273" xr:uid="{00000000-0005-0000-0000-00005A100000}"/>
    <cellStyle name="Normal 2 49 9 2" xfId="4274" xr:uid="{00000000-0005-0000-0000-00005B100000}"/>
    <cellStyle name="Normal 2 49 9 3" xfId="4275" xr:uid="{00000000-0005-0000-0000-00005C100000}"/>
    <cellStyle name="Normal 2 49 9 4" xfId="4276" xr:uid="{00000000-0005-0000-0000-00005D100000}"/>
    <cellStyle name="Normal 2 49 9 5" xfId="4277" xr:uid="{00000000-0005-0000-0000-00005E100000}"/>
    <cellStyle name="Normal 2 49 9 6" xfId="4278" xr:uid="{00000000-0005-0000-0000-00005F100000}"/>
    <cellStyle name="Normal 2 49 9 7" xfId="4279" xr:uid="{00000000-0005-0000-0000-000060100000}"/>
    <cellStyle name="Normal 2 49 9 8" xfId="4280" xr:uid="{00000000-0005-0000-0000-000061100000}"/>
    <cellStyle name="Normal 2 49 9 9" xfId="4281" xr:uid="{00000000-0005-0000-0000-000062100000}"/>
    <cellStyle name="Normal 2 5" xfId="88" xr:uid="{00000000-0005-0000-0000-000063100000}"/>
    <cellStyle name="Normal 2 5 2" xfId="4282" xr:uid="{00000000-0005-0000-0000-000064100000}"/>
    <cellStyle name="Normal 2 5 2 2" xfId="4283" xr:uid="{00000000-0005-0000-0000-000065100000}"/>
    <cellStyle name="Normal 2 5 2 2 2" xfId="4284" xr:uid="{00000000-0005-0000-0000-000066100000}"/>
    <cellStyle name="Normal 2 5 2 3" xfId="4285" xr:uid="{00000000-0005-0000-0000-000067100000}"/>
    <cellStyle name="Normal 2 5 2 3 2" xfId="4286" xr:uid="{00000000-0005-0000-0000-000068100000}"/>
    <cellStyle name="Normal 2 5 2 4" xfId="4287" xr:uid="{00000000-0005-0000-0000-000069100000}"/>
    <cellStyle name="Normal 2 5 2 4 2" xfId="4288" xr:uid="{00000000-0005-0000-0000-00006A100000}"/>
    <cellStyle name="Normal 2 5 2 5" xfId="4289" xr:uid="{00000000-0005-0000-0000-00006B100000}"/>
    <cellStyle name="Normal 2 5 2 5 2" xfId="4290" xr:uid="{00000000-0005-0000-0000-00006C100000}"/>
    <cellStyle name="Normal 2 5 2 6" xfId="4291" xr:uid="{00000000-0005-0000-0000-00006D100000}"/>
    <cellStyle name="Normal 2 5 2 6 2" xfId="4292" xr:uid="{00000000-0005-0000-0000-00006E100000}"/>
    <cellStyle name="Normal 2 5 2 7" xfId="4293" xr:uid="{00000000-0005-0000-0000-00006F100000}"/>
    <cellStyle name="Normal 2 5 2 7 2" xfId="4294" xr:uid="{00000000-0005-0000-0000-000070100000}"/>
    <cellStyle name="Normal 2 5 3" xfId="4295" xr:uid="{00000000-0005-0000-0000-000071100000}"/>
    <cellStyle name="Normal 2 5 4" xfId="4296" xr:uid="{00000000-0005-0000-0000-000072100000}"/>
    <cellStyle name="Normal 2 5 5" xfId="4297" xr:uid="{00000000-0005-0000-0000-000073100000}"/>
    <cellStyle name="Normal 2 5 6" xfId="4298" xr:uid="{00000000-0005-0000-0000-000074100000}"/>
    <cellStyle name="Normal 2 5 7" xfId="4299" xr:uid="{00000000-0005-0000-0000-000075100000}"/>
    <cellStyle name="Normal 2 5 8" xfId="4300" xr:uid="{00000000-0005-0000-0000-000076100000}"/>
    <cellStyle name="Normal 2 50" xfId="4301" xr:uid="{00000000-0005-0000-0000-000077100000}"/>
    <cellStyle name="Normal 2 50 10" xfId="4302" xr:uid="{00000000-0005-0000-0000-000078100000}"/>
    <cellStyle name="Normal 2 50 10 10" xfId="4303" xr:uid="{00000000-0005-0000-0000-000079100000}"/>
    <cellStyle name="Normal 2 50 10 11" xfId="4304" xr:uid="{00000000-0005-0000-0000-00007A100000}"/>
    <cellStyle name="Normal 2 50 10 12" xfId="4305" xr:uid="{00000000-0005-0000-0000-00007B100000}"/>
    <cellStyle name="Normal 2 50 10 13" xfId="4306" xr:uid="{00000000-0005-0000-0000-00007C100000}"/>
    <cellStyle name="Normal 2 50 10 14" xfId="4307" xr:uid="{00000000-0005-0000-0000-00007D100000}"/>
    <cellStyle name="Normal 2 50 10 2" xfId="4308" xr:uid="{00000000-0005-0000-0000-00007E100000}"/>
    <cellStyle name="Normal 2 50 10 3" xfId="4309" xr:uid="{00000000-0005-0000-0000-00007F100000}"/>
    <cellStyle name="Normal 2 50 10 4" xfId="4310" xr:uid="{00000000-0005-0000-0000-000080100000}"/>
    <cellStyle name="Normal 2 50 10 5" xfId="4311" xr:uid="{00000000-0005-0000-0000-000081100000}"/>
    <cellStyle name="Normal 2 50 10 6" xfId="4312" xr:uid="{00000000-0005-0000-0000-000082100000}"/>
    <cellStyle name="Normal 2 50 10 7" xfId="4313" xr:uid="{00000000-0005-0000-0000-000083100000}"/>
    <cellStyle name="Normal 2 50 10 8" xfId="4314" xr:uid="{00000000-0005-0000-0000-000084100000}"/>
    <cellStyle name="Normal 2 50 10 9" xfId="4315" xr:uid="{00000000-0005-0000-0000-000085100000}"/>
    <cellStyle name="Normal 2 50 11" xfId="4316" xr:uid="{00000000-0005-0000-0000-000086100000}"/>
    <cellStyle name="Normal 2 50 12" xfId="4317" xr:uid="{00000000-0005-0000-0000-000087100000}"/>
    <cellStyle name="Normal 2 50 13" xfId="4318" xr:uid="{00000000-0005-0000-0000-000088100000}"/>
    <cellStyle name="Normal 2 50 14" xfId="4319" xr:uid="{00000000-0005-0000-0000-000089100000}"/>
    <cellStyle name="Normal 2 50 15" xfId="4320" xr:uid="{00000000-0005-0000-0000-00008A100000}"/>
    <cellStyle name="Normal 2 50 16" xfId="4321" xr:uid="{00000000-0005-0000-0000-00008B100000}"/>
    <cellStyle name="Normal 2 50 17" xfId="4322" xr:uid="{00000000-0005-0000-0000-00008C100000}"/>
    <cellStyle name="Normal 2 50 18" xfId="4323" xr:uid="{00000000-0005-0000-0000-00008D100000}"/>
    <cellStyle name="Normal 2 50 19" xfId="4324" xr:uid="{00000000-0005-0000-0000-00008E100000}"/>
    <cellStyle name="Normal 2 50 2" xfId="4325" xr:uid="{00000000-0005-0000-0000-00008F100000}"/>
    <cellStyle name="Normal 2 50 2 10" xfId="4326" xr:uid="{00000000-0005-0000-0000-000090100000}"/>
    <cellStyle name="Normal 2 50 2 11" xfId="4327" xr:uid="{00000000-0005-0000-0000-000091100000}"/>
    <cellStyle name="Normal 2 50 2 12" xfId="4328" xr:uid="{00000000-0005-0000-0000-000092100000}"/>
    <cellStyle name="Normal 2 50 2 13" xfId="4329" xr:uid="{00000000-0005-0000-0000-000093100000}"/>
    <cellStyle name="Normal 2 50 2 14" xfId="4330" xr:uid="{00000000-0005-0000-0000-000094100000}"/>
    <cellStyle name="Normal 2 50 2 15" xfId="4331" xr:uid="{00000000-0005-0000-0000-000095100000}"/>
    <cellStyle name="Normal 2 50 2 2" xfId="4332" xr:uid="{00000000-0005-0000-0000-000096100000}"/>
    <cellStyle name="Normal 2 50 2 2 10" xfId="4333" xr:uid="{00000000-0005-0000-0000-000097100000}"/>
    <cellStyle name="Normal 2 50 2 2 11" xfId="4334" xr:uid="{00000000-0005-0000-0000-000098100000}"/>
    <cellStyle name="Normal 2 50 2 2 12" xfId="4335" xr:uid="{00000000-0005-0000-0000-000099100000}"/>
    <cellStyle name="Normal 2 50 2 2 13" xfId="4336" xr:uid="{00000000-0005-0000-0000-00009A100000}"/>
    <cellStyle name="Normal 2 50 2 2 14" xfId="4337" xr:uid="{00000000-0005-0000-0000-00009B100000}"/>
    <cellStyle name="Normal 2 50 2 2 2" xfId="4338" xr:uid="{00000000-0005-0000-0000-00009C100000}"/>
    <cellStyle name="Normal 2 50 2 2 3" xfId="4339" xr:uid="{00000000-0005-0000-0000-00009D100000}"/>
    <cellStyle name="Normal 2 50 2 2 4" xfId="4340" xr:uid="{00000000-0005-0000-0000-00009E100000}"/>
    <cellStyle name="Normal 2 50 2 2 5" xfId="4341" xr:uid="{00000000-0005-0000-0000-00009F100000}"/>
    <cellStyle name="Normal 2 50 2 2 6" xfId="4342" xr:uid="{00000000-0005-0000-0000-0000A0100000}"/>
    <cellStyle name="Normal 2 50 2 2 7" xfId="4343" xr:uid="{00000000-0005-0000-0000-0000A1100000}"/>
    <cellStyle name="Normal 2 50 2 2 8" xfId="4344" xr:uid="{00000000-0005-0000-0000-0000A2100000}"/>
    <cellStyle name="Normal 2 50 2 2 9" xfId="4345" xr:uid="{00000000-0005-0000-0000-0000A3100000}"/>
    <cellStyle name="Normal 2 50 2 3" xfId="4346" xr:uid="{00000000-0005-0000-0000-0000A4100000}"/>
    <cellStyle name="Normal 2 50 2 4" xfId="4347" xr:uid="{00000000-0005-0000-0000-0000A5100000}"/>
    <cellStyle name="Normal 2 50 2 5" xfId="4348" xr:uid="{00000000-0005-0000-0000-0000A6100000}"/>
    <cellStyle name="Normal 2 50 2 6" xfId="4349" xr:uid="{00000000-0005-0000-0000-0000A7100000}"/>
    <cellStyle name="Normal 2 50 2 7" xfId="4350" xr:uid="{00000000-0005-0000-0000-0000A8100000}"/>
    <cellStyle name="Normal 2 50 2 8" xfId="4351" xr:uid="{00000000-0005-0000-0000-0000A9100000}"/>
    <cellStyle name="Normal 2 50 2 9" xfId="4352" xr:uid="{00000000-0005-0000-0000-0000AA100000}"/>
    <cellStyle name="Normal 2 50 20" xfId="4353" xr:uid="{00000000-0005-0000-0000-0000AB100000}"/>
    <cellStyle name="Normal 2 50 21" xfId="4354" xr:uid="{00000000-0005-0000-0000-0000AC100000}"/>
    <cellStyle name="Normal 2 50 22" xfId="4355" xr:uid="{00000000-0005-0000-0000-0000AD100000}"/>
    <cellStyle name="Normal 2 50 23" xfId="4356" xr:uid="{00000000-0005-0000-0000-0000AE100000}"/>
    <cellStyle name="Normal 2 50 3" xfId="4357" xr:uid="{00000000-0005-0000-0000-0000AF100000}"/>
    <cellStyle name="Normal 2 50 3 10" xfId="4358" xr:uid="{00000000-0005-0000-0000-0000B0100000}"/>
    <cellStyle name="Normal 2 50 3 11" xfId="4359" xr:uid="{00000000-0005-0000-0000-0000B1100000}"/>
    <cellStyle name="Normal 2 50 3 12" xfId="4360" xr:uid="{00000000-0005-0000-0000-0000B2100000}"/>
    <cellStyle name="Normal 2 50 3 13" xfId="4361" xr:uid="{00000000-0005-0000-0000-0000B3100000}"/>
    <cellStyle name="Normal 2 50 3 14" xfId="4362" xr:uid="{00000000-0005-0000-0000-0000B4100000}"/>
    <cellStyle name="Normal 2 50 3 15" xfId="4363" xr:uid="{00000000-0005-0000-0000-0000B5100000}"/>
    <cellStyle name="Normal 2 50 3 2" xfId="4364" xr:uid="{00000000-0005-0000-0000-0000B6100000}"/>
    <cellStyle name="Normal 2 50 3 2 10" xfId="4365" xr:uid="{00000000-0005-0000-0000-0000B7100000}"/>
    <cellStyle name="Normal 2 50 3 2 11" xfId="4366" xr:uid="{00000000-0005-0000-0000-0000B8100000}"/>
    <cellStyle name="Normal 2 50 3 2 12" xfId="4367" xr:uid="{00000000-0005-0000-0000-0000B9100000}"/>
    <cellStyle name="Normal 2 50 3 2 13" xfId="4368" xr:uid="{00000000-0005-0000-0000-0000BA100000}"/>
    <cellStyle name="Normal 2 50 3 2 14" xfId="4369" xr:uid="{00000000-0005-0000-0000-0000BB100000}"/>
    <cellStyle name="Normal 2 50 3 2 2" xfId="4370" xr:uid="{00000000-0005-0000-0000-0000BC100000}"/>
    <cellStyle name="Normal 2 50 3 2 3" xfId="4371" xr:uid="{00000000-0005-0000-0000-0000BD100000}"/>
    <cellStyle name="Normal 2 50 3 2 4" xfId="4372" xr:uid="{00000000-0005-0000-0000-0000BE100000}"/>
    <cellStyle name="Normal 2 50 3 2 5" xfId="4373" xr:uid="{00000000-0005-0000-0000-0000BF100000}"/>
    <cellStyle name="Normal 2 50 3 2 6" xfId="4374" xr:uid="{00000000-0005-0000-0000-0000C0100000}"/>
    <cellStyle name="Normal 2 50 3 2 7" xfId="4375" xr:uid="{00000000-0005-0000-0000-0000C1100000}"/>
    <cellStyle name="Normal 2 50 3 2 8" xfId="4376" xr:uid="{00000000-0005-0000-0000-0000C2100000}"/>
    <cellStyle name="Normal 2 50 3 2 9" xfId="4377" xr:uid="{00000000-0005-0000-0000-0000C3100000}"/>
    <cellStyle name="Normal 2 50 3 3" xfId="4378" xr:uid="{00000000-0005-0000-0000-0000C4100000}"/>
    <cellStyle name="Normal 2 50 3 4" xfId="4379" xr:uid="{00000000-0005-0000-0000-0000C5100000}"/>
    <cellStyle name="Normal 2 50 3 5" xfId="4380" xr:uid="{00000000-0005-0000-0000-0000C6100000}"/>
    <cellStyle name="Normal 2 50 3 6" xfId="4381" xr:uid="{00000000-0005-0000-0000-0000C7100000}"/>
    <cellStyle name="Normal 2 50 3 7" xfId="4382" xr:uid="{00000000-0005-0000-0000-0000C8100000}"/>
    <cellStyle name="Normal 2 50 3 8" xfId="4383" xr:uid="{00000000-0005-0000-0000-0000C9100000}"/>
    <cellStyle name="Normal 2 50 3 9" xfId="4384" xr:uid="{00000000-0005-0000-0000-0000CA100000}"/>
    <cellStyle name="Normal 2 50 4" xfId="4385" xr:uid="{00000000-0005-0000-0000-0000CB100000}"/>
    <cellStyle name="Normal 2 50 4 10" xfId="4386" xr:uid="{00000000-0005-0000-0000-0000CC100000}"/>
    <cellStyle name="Normal 2 50 4 11" xfId="4387" xr:uid="{00000000-0005-0000-0000-0000CD100000}"/>
    <cellStyle name="Normal 2 50 4 12" xfId="4388" xr:uid="{00000000-0005-0000-0000-0000CE100000}"/>
    <cellStyle name="Normal 2 50 4 13" xfId="4389" xr:uid="{00000000-0005-0000-0000-0000CF100000}"/>
    <cellStyle name="Normal 2 50 4 14" xfId="4390" xr:uid="{00000000-0005-0000-0000-0000D0100000}"/>
    <cellStyle name="Normal 2 50 4 15" xfId="4391" xr:uid="{00000000-0005-0000-0000-0000D1100000}"/>
    <cellStyle name="Normal 2 50 4 2" xfId="4392" xr:uid="{00000000-0005-0000-0000-0000D2100000}"/>
    <cellStyle name="Normal 2 50 4 2 10" xfId="4393" xr:uid="{00000000-0005-0000-0000-0000D3100000}"/>
    <cellStyle name="Normal 2 50 4 2 11" xfId="4394" xr:uid="{00000000-0005-0000-0000-0000D4100000}"/>
    <cellStyle name="Normal 2 50 4 2 12" xfId="4395" xr:uid="{00000000-0005-0000-0000-0000D5100000}"/>
    <cellStyle name="Normal 2 50 4 2 13" xfId="4396" xr:uid="{00000000-0005-0000-0000-0000D6100000}"/>
    <cellStyle name="Normal 2 50 4 2 14" xfId="4397" xr:uid="{00000000-0005-0000-0000-0000D7100000}"/>
    <cellStyle name="Normal 2 50 4 2 2" xfId="4398" xr:uid="{00000000-0005-0000-0000-0000D8100000}"/>
    <cellStyle name="Normal 2 50 4 2 3" xfId="4399" xr:uid="{00000000-0005-0000-0000-0000D9100000}"/>
    <cellStyle name="Normal 2 50 4 2 4" xfId="4400" xr:uid="{00000000-0005-0000-0000-0000DA100000}"/>
    <cellStyle name="Normal 2 50 4 2 5" xfId="4401" xr:uid="{00000000-0005-0000-0000-0000DB100000}"/>
    <cellStyle name="Normal 2 50 4 2 6" xfId="4402" xr:uid="{00000000-0005-0000-0000-0000DC100000}"/>
    <cellStyle name="Normal 2 50 4 2 7" xfId="4403" xr:uid="{00000000-0005-0000-0000-0000DD100000}"/>
    <cellStyle name="Normal 2 50 4 2 8" xfId="4404" xr:uid="{00000000-0005-0000-0000-0000DE100000}"/>
    <cellStyle name="Normal 2 50 4 2 9" xfId="4405" xr:uid="{00000000-0005-0000-0000-0000DF100000}"/>
    <cellStyle name="Normal 2 50 4 3" xfId="4406" xr:uid="{00000000-0005-0000-0000-0000E0100000}"/>
    <cellStyle name="Normal 2 50 4 4" xfId="4407" xr:uid="{00000000-0005-0000-0000-0000E1100000}"/>
    <cellStyle name="Normal 2 50 4 5" xfId="4408" xr:uid="{00000000-0005-0000-0000-0000E2100000}"/>
    <cellStyle name="Normal 2 50 4 6" xfId="4409" xr:uid="{00000000-0005-0000-0000-0000E3100000}"/>
    <cellStyle name="Normal 2 50 4 7" xfId="4410" xr:uid="{00000000-0005-0000-0000-0000E4100000}"/>
    <cellStyle name="Normal 2 50 4 8" xfId="4411" xr:uid="{00000000-0005-0000-0000-0000E5100000}"/>
    <cellStyle name="Normal 2 50 4 9" xfId="4412" xr:uid="{00000000-0005-0000-0000-0000E6100000}"/>
    <cellStyle name="Normal 2 50 5" xfId="4413" xr:uid="{00000000-0005-0000-0000-0000E7100000}"/>
    <cellStyle name="Normal 2 50 5 10" xfId="4414" xr:uid="{00000000-0005-0000-0000-0000E8100000}"/>
    <cellStyle name="Normal 2 50 5 11" xfId="4415" xr:uid="{00000000-0005-0000-0000-0000E9100000}"/>
    <cellStyle name="Normal 2 50 5 12" xfId="4416" xr:uid="{00000000-0005-0000-0000-0000EA100000}"/>
    <cellStyle name="Normal 2 50 5 13" xfId="4417" xr:uid="{00000000-0005-0000-0000-0000EB100000}"/>
    <cellStyle name="Normal 2 50 5 14" xfId="4418" xr:uid="{00000000-0005-0000-0000-0000EC100000}"/>
    <cellStyle name="Normal 2 50 5 2" xfId="4419" xr:uid="{00000000-0005-0000-0000-0000ED100000}"/>
    <cellStyle name="Normal 2 50 5 3" xfId="4420" xr:uid="{00000000-0005-0000-0000-0000EE100000}"/>
    <cellStyle name="Normal 2 50 5 4" xfId="4421" xr:uid="{00000000-0005-0000-0000-0000EF100000}"/>
    <cellStyle name="Normal 2 50 5 5" xfId="4422" xr:uid="{00000000-0005-0000-0000-0000F0100000}"/>
    <cellStyle name="Normal 2 50 5 6" xfId="4423" xr:uid="{00000000-0005-0000-0000-0000F1100000}"/>
    <cellStyle name="Normal 2 50 5 7" xfId="4424" xr:uid="{00000000-0005-0000-0000-0000F2100000}"/>
    <cellStyle name="Normal 2 50 5 8" xfId="4425" xr:uid="{00000000-0005-0000-0000-0000F3100000}"/>
    <cellStyle name="Normal 2 50 5 9" xfId="4426" xr:uid="{00000000-0005-0000-0000-0000F4100000}"/>
    <cellStyle name="Normal 2 50 6" xfId="4427" xr:uid="{00000000-0005-0000-0000-0000F5100000}"/>
    <cellStyle name="Normal 2 50 6 10" xfId="4428" xr:uid="{00000000-0005-0000-0000-0000F6100000}"/>
    <cellStyle name="Normal 2 50 6 11" xfId="4429" xr:uid="{00000000-0005-0000-0000-0000F7100000}"/>
    <cellStyle name="Normal 2 50 6 12" xfId="4430" xr:uid="{00000000-0005-0000-0000-0000F8100000}"/>
    <cellStyle name="Normal 2 50 6 13" xfId="4431" xr:uid="{00000000-0005-0000-0000-0000F9100000}"/>
    <cellStyle name="Normal 2 50 6 14" xfId="4432" xr:uid="{00000000-0005-0000-0000-0000FA100000}"/>
    <cellStyle name="Normal 2 50 6 2" xfId="4433" xr:uid="{00000000-0005-0000-0000-0000FB100000}"/>
    <cellStyle name="Normal 2 50 6 3" xfId="4434" xr:uid="{00000000-0005-0000-0000-0000FC100000}"/>
    <cellStyle name="Normal 2 50 6 4" xfId="4435" xr:uid="{00000000-0005-0000-0000-0000FD100000}"/>
    <cellStyle name="Normal 2 50 6 5" xfId="4436" xr:uid="{00000000-0005-0000-0000-0000FE100000}"/>
    <cellStyle name="Normal 2 50 6 6" xfId="4437" xr:uid="{00000000-0005-0000-0000-0000FF100000}"/>
    <cellStyle name="Normal 2 50 6 7" xfId="4438" xr:uid="{00000000-0005-0000-0000-000000110000}"/>
    <cellStyle name="Normal 2 50 6 8" xfId="4439" xr:uid="{00000000-0005-0000-0000-000001110000}"/>
    <cellStyle name="Normal 2 50 6 9" xfId="4440" xr:uid="{00000000-0005-0000-0000-000002110000}"/>
    <cellStyle name="Normal 2 50 7" xfId="4441" xr:uid="{00000000-0005-0000-0000-000003110000}"/>
    <cellStyle name="Normal 2 50 7 10" xfId="4442" xr:uid="{00000000-0005-0000-0000-000004110000}"/>
    <cellStyle name="Normal 2 50 7 11" xfId="4443" xr:uid="{00000000-0005-0000-0000-000005110000}"/>
    <cellStyle name="Normal 2 50 7 12" xfId="4444" xr:uid="{00000000-0005-0000-0000-000006110000}"/>
    <cellStyle name="Normal 2 50 7 13" xfId="4445" xr:uid="{00000000-0005-0000-0000-000007110000}"/>
    <cellStyle name="Normal 2 50 7 14" xfId="4446" xr:uid="{00000000-0005-0000-0000-000008110000}"/>
    <cellStyle name="Normal 2 50 7 2" xfId="4447" xr:uid="{00000000-0005-0000-0000-000009110000}"/>
    <cellStyle name="Normal 2 50 7 3" xfId="4448" xr:uid="{00000000-0005-0000-0000-00000A110000}"/>
    <cellStyle name="Normal 2 50 7 4" xfId="4449" xr:uid="{00000000-0005-0000-0000-00000B110000}"/>
    <cellStyle name="Normal 2 50 7 5" xfId="4450" xr:uid="{00000000-0005-0000-0000-00000C110000}"/>
    <cellStyle name="Normal 2 50 7 6" xfId="4451" xr:uid="{00000000-0005-0000-0000-00000D110000}"/>
    <cellStyle name="Normal 2 50 7 7" xfId="4452" xr:uid="{00000000-0005-0000-0000-00000E110000}"/>
    <cellStyle name="Normal 2 50 7 8" xfId="4453" xr:uid="{00000000-0005-0000-0000-00000F110000}"/>
    <cellStyle name="Normal 2 50 7 9" xfId="4454" xr:uid="{00000000-0005-0000-0000-000010110000}"/>
    <cellStyle name="Normal 2 50 8" xfId="4455" xr:uid="{00000000-0005-0000-0000-000011110000}"/>
    <cellStyle name="Normal 2 50 8 10" xfId="4456" xr:uid="{00000000-0005-0000-0000-000012110000}"/>
    <cellStyle name="Normal 2 50 8 11" xfId="4457" xr:uid="{00000000-0005-0000-0000-000013110000}"/>
    <cellStyle name="Normal 2 50 8 12" xfId="4458" xr:uid="{00000000-0005-0000-0000-000014110000}"/>
    <cellStyle name="Normal 2 50 8 13" xfId="4459" xr:uid="{00000000-0005-0000-0000-000015110000}"/>
    <cellStyle name="Normal 2 50 8 14" xfId="4460" xr:uid="{00000000-0005-0000-0000-000016110000}"/>
    <cellStyle name="Normal 2 50 8 2" xfId="4461" xr:uid="{00000000-0005-0000-0000-000017110000}"/>
    <cellStyle name="Normal 2 50 8 3" xfId="4462" xr:uid="{00000000-0005-0000-0000-000018110000}"/>
    <cellStyle name="Normal 2 50 8 4" xfId="4463" xr:uid="{00000000-0005-0000-0000-000019110000}"/>
    <cellStyle name="Normal 2 50 8 5" xfId="4464" xr:uid="{00000000-0005-0000-0000-00001A110000}"/>
    <cellStyle name="Normal 2 50 8 6" xfId="4465" xr:uid="{00000000-0005-0000-0000-00001B110000}"/>
    <cellStyle name="Normal 2 50 8 7" xfId="4466" xr:uid="{00000000-0005-0000-0000-00001C110000}"/>
    <cellStyle name="Normal 2 50 8 8" xfId="4467" xr:uid="{00000000-0005-0000-0000-00001D110000}"/>
    <cellStyle name="Normal 2 50 8 9" xfId="4468" xr:uid="{00000000-0005-0000-0000-00001E110000}"/>
    <cellStyle name="Normal 2 50 9" xfId="4469" xr:uid="{00000000-0005-0000-0000-00001F110000}"/>
    <cellStyle name="Normal 2 50 9 10" xfId="4470" xr:uid="{00000000-0005-0000-0000-000020110000}"/>
    <cellStyle name="Normal 2 50 9 11" xfId="4471" xr:uid="{00000000-0005-0000-0000-000021110000}"/>
    <cellStyle name="Normal 2 50 9 12" xfId="4472" xr:uid="{00000000-0005-0000-0000-000022110000}"/>
    <cellStyle name="Normal 2 50 9 13" xfId="4473" xr:uid="{00000000-0005-0000-0000-000023110000}"/>
    <cellStyle name="Normal 2 50 9 14" xfId="4474" xr:uid="{00000000-0005-0000-0000-000024110000}"/>
    <cellStyle name="Normal 2 50 9 2" xfId="4475" xr:uid="{00000000-0005-0000-0000-000025110000}"/>
    <cellStyle name="Normal 2 50 9 3" xfId="4476" xr:uid="{00000000-0005-0000-0000-000026110000}"/>
    <cellStyle name="Normal 2 50 9 4" xfId="4477" xr:uid="{00000000-0005-0000-0000-000027110000}"/>
    <cellStyle name="Normal 2 50 9 5" xfId="4478" xr:uid="{00000000-0005-0000-0000-000028110000}"/>
    <cellStyle name="Normal 2 50 9 6" xfId="4479" xr:uid="{00000000-0005-0000-0000-000029110000}"/>
    <cellStyle name="Normal 2 50 9 7" xfId="4480" xr:uid="{00000000-0005-0000-0000-00002A110000}"/>
    <cellStyle name="Normal 2 50 9 8" xfId="4481" xr:uid="{00000000-0005-0000-0000-00002B110000}"/>
    <cellStyle name="Normal 2 50 9 9" xfId="4482" xr:uid="{00000000-0005-0000-0000-00002C110000}"/>
    <cellStyle name="Normal 2 51" xfId="4483" xr:uid="{00000000-0005-0000-0000-00002D110000}"/>
    <cellStyle name="Normal 2 51 10" xfId="4484" xr:uid="{00000000-0005-0000-0000-00002E110000}"/>
    <cellStyle name="Normal 2 51 10 10" xfId="4485" xr:uid="{00000000-0005-0000-0000-00002F110000}"/>
    <cellStyle name="Normal 2 51 10 11" xfId="4486" xr:uid="{00000000-0005-0000-0000-000030110000}"/>
    <cellStyle name="Normal 2 51 10 12" xfId="4487" xr:uid="{00000000-0005-0000-0000-000031110000}"/>
    <cellStyle name="Normal 2 51 10 13" xfId="4488" xr:uid="{00000000-0005-0000-0000-000032110000}"/>
    <cellStyle name="Normal 2 51 10 14" xfId="4489" xr:uid="{00000000-0005-0000-0000-000033110000}"/>
    <cellStyle name="Normal 2 51 10 2" xfId="4490" xr:uid="{00000000-0005-0000-0000-000034110000}"/>
    <cellStyle name="Normal 2 51 10 3" xfId="4491" xr:uid="{00000000-0005-0000-0000-000035110000}"/>
    <cellStyle name="Normal 2 51 10 4" xfId="4492" xr:uid="{00000000-0005-0000-0000-000036110000}"/>
    <cellStyle name="Normal 2 51 10 5" xfId="4493" xr:uid="{00000000-0005-0000-0000-000037110000}"/>
    <cellStyle name="Normal 2 51 10 6" xfId="4494" xr:uid="{00000000-0005-0000-0000-000038110000}"/>
    <cellStyle name="Normal 2 51 10 7" xfId="4495" xr:uid="{00000000-0005-0000-0000-000039110000}"/>
    <cellStyle name="Normal 2 51 10 8" xfId="4496" xr:uid="{00000000-0005-0000-0000-00003A110000}"/>
    <cellStyle name="Normal 2 51 10 9" xfId="4497" xr:uid="{00000000-0005-0000-0000-00003B110000}"/>
    <cellStyle name="Normal 2 51 11" xfId="4498" xr:uid="{00000000-0005-0000-0000-00003C110000}"/>
    <cellStyle name="Normal 2 51 12" xfId="4499" xr:uid="{00000000-0005-0000-0000-00003D110000}"/>
    <cellStyle name="Normal 2 51 13" xfId="4500" xr:uid="{00000000-0005-0000-0000-00003E110000}"/>
    <cellStyle name="Normal 2 51 14" xfId="4501" xr:uid="{00000000-0005-0000-0000-00003F110000}"/>
    <cellStyle name="Normal 2 51 15" xfId="4502" xr:uid="{00000000-0005-0000-0000-000040110000}"/>
    <cellStyle name="Normal 2 51 16" xfId="4503" xr:uid="{00000000-0005-0000-0000-000041110000}"/>
    <cellStyle name="Normal 2 51 17" xfId="4504" xr:uid="{00000000-0005-0000-0000-000042110000}"/>
    <cellStyle name="Normal 2 51 18" xfId="4505" xr:uid="{00000000-0005-0000-0000-000043110000}"/>
    <cellStyle name="Normal 2 51 19" xfId="4506" xr:uid="{00000000-0005-0000-0000-000044110000}"/>
    <cellStyle name="Normal 2 51 2" xfId="4507" xr:uid="{00000000-0005-0000-0000-000045110000}"/>
    <cellStyle name="Normal 2 51 2 10" xfId="4508" xr:uid="{00000000-0005-0000-0000-000046110000}"/>
    <cellStyle name="Normal 2 51 2 11" xfId="4509" xr:uid="{00000000-0005-0000-0000-000047110000}"/>
    <cellStyle name="Normal 2 51 2 12" xfId="4510" xr:uid="{00000000-0005-0000-0000-000048110000}"/>
    <cellStyle name="Normal 2 51 2 13" xfId="4511" xr:uid="{00000000-0005-0000-0000-000049110000}"/>
    <cellStyle name="Normal 2 51 2 14" xfId="4512" xr:uid="{00000000-0005-0000-0000-00004A110000}"/>
    <cellStyle name="Normal 2 51 2 15" xfId="4513" xr:uid="{00000000-0005-0000-0000-00004B110000}"/>
    <cellStyle name="Normal 2 51 2 2" xfId="4514" xr:uid="{00000000-0005-0000-0000-00004C110000}"/>
    <cellStyle name="Normal 2 51 2 2 10" xfId="4515" xr:uid="{00000000-0005-0000-0000-00004D110000}"/>
    <cellStyle name="Normal 2 51 2 2 11" xfId="4516" xr:uid="{00000000-0005-0000-0000-00004E110000}"/>
    <cellStyle name="Normal 2 51 2 2 12" xfId="4517" xr:uid="{00000000-0005-0000-0000-00004F110000}"/>
    <cellStyle name="Normal 2 51 2 2 13" xfId="4518" xr:uid="{00000000-0005-0000-0000-000050110000}"/>
    <cellStyle name="Normal 2 51 2 2 14" xfId="4519" xr:uid="{00000000-0005-0000-0000-000051110000}"/>
    <cellStyle name="Normal 2 51 2 2 2" xfId="4520" xr:uid="{00000000-0005-0000-0000-000052110000}"/>
    <cellStyle name="Normal 2 51 2 2 3" xfId="4521" xr:uid="{00000000-0005-0000-0000-000053110000}"/>
    <cellStyle name="Normal 2 51 2 2 4" xfId="4522" xr:uid="{00000000-0005-0000-0000-000054110000}"/>
    <cellStyle name="Normal 2 51 2 2 5" xfId="4523" xr:uid="{00000000-0005-0000-0000-000055110000}"/>
    <cellStyle name="Normal 2 51 2 2 6" xfId="4524" xr:uid="{00000000-0005-0000-0000-000056110000}"/>
    <cellStyle name="Normal 2 51 2 2 7" xfId="4525" xr:uid="{00000000-0005-0000-0000-000057110000}"/>
    <cellStyle name="Normal 2 51 2 2 8" xfId="4526" xr:uid="{00000000-0005-0000-0000-000058110000}"/>
    <cellStyle name="Normal 2 51 2 2 9" xfId="4527" xr:uid="{00000000-0005-0000-0000-000059110000}"/>
    <cellStyle name="Normal 2 51 2 3" xfId="4528" xr:uid="{00000000-0005-0000-0000-00005A110000}"/>
    <cellStyle name="Normal 2 51 2 4" xfId="4529" xr:uid="{00000000-0005-0000-0000-00005B110000}"/>
    <cellStyle name="Normal 2 51 2 5" xfId="4530" xr:uid="{00000000-0005-0000-0000-00005C110000}"/>
    <cellStyle name="Normal 2 51 2 6" xfId="4531" xr:uid="{00000000-0005-0000-0000-00005D110000}"/>
    <cellStyle name="Normal 2 51 2 7" xfId="4532" xr:uid="{00000000-0005-0000-0000-00005E110000}"/>
    <cellStyle name="Normal 2 51 2 8" xfId="4533" xr:uid="{00000000-0005-0000-0000-00005F110000}"/>
    <cellStyle name="Normal 2 51 2 9" xfId="4534" xr:uid="{00000000-0005-0000-0000-000060110000}"/>
    <cellStyle name="Normal 2 51 20" xfId="4535" xr:uid="{00000000-0005-0000-0000-000061110000}"/>
    <cellStyle name="Normal 2 51 21" xfId="4536" xr:uid="{00000000-0005-0000-0000-000062110000}"/>
    <cellStyle name="Normal 2 51 22" xfId="4537" xr:uid="{00000000-0005-0000-0000-000063110000}"/>
    <cellStyle name="Normal 2 51 23" xfId="4538" xr:uid="{00000000-0005-0000-0000-000064110000}"/>
    <cellStyle name="Normal 2 51 3" xfId="4539" xr:uid="{00000000-0005-0000-0000-000065110000}"/>
    <cellStyle name="Normal 2 51 3 10" xfId="4540" xr:uid="{00000000-0005-0000-0000-000066110000}"/>
    <cellStyle name="Normal 2 51 3 11" xfId="4541" xr:uid="{00000000-0005-0000-0000-000067110000}"/>
    <cellStyle name="Normal 2 51 3 12" xfId="4542" xr:uid="{00000000-0005-0000-0000-000068110000}"/>
    <cellStyle name="Normal 2 51 3 13" xfId="4543" xr:uid="{00000000-0005-0000-0000-000069110000}"/>
    <cellStyle name="Normal 2 51 3 14" xfId="4544" xr:uid="{00000000-0005-0000-0000-00006A110000}"/>
    <cellStyle name="Normal 2 51 3 15" xfId="4545" xr:uid="{00000000-0005-0000-0000-00006B110000}"/>
    <cellStyle name="Normal 2 51 3 2" xfId="4546" xr:uid="{00000000-0005-0000-0000-00006C110000}"/>
    <cellStyle name="Normal 2 51 3 2 10" xfId="4547" xr:uid="{00000000-0005-0000-0000-00006D110000}"/>
    <cellStyle name="Normal 2 51 3 2 11" xfId="4548" xr:uid="{00000000-0005-0000-0000-00006E110000}"/>
    <cellStyle name="Normal 2 51 3 2 12" xfId="4549" xr:uid="{00000000-0005-0000-0000-00006F110000}"/>
    <cellStyle name="Normal 2 51 3 2 13" xfId="4550" xr:uid="{00000000-0005-0000-0000-000070110000}"/>
    <cellStyle name="Normal 2 51 3 2 14" xfId="4551" xr:uid="{00000000-0005-0000-0000-000071110000}"/>
    <cellStyle name="Normal 2 51 3 2 2" xfId="4552" xr:uid="{00000000-0005-0000-0000-000072110000}"/>
    <cellStyle name="Normal 2 51 3 2 3" xfId="4553" xr:uid="{00000000-0005-0000-0000-000073110000}"/>
    <cellStyle name="Normal 2 51 3 2 4" xfId="4554" xr:uid="{00000000-0005-0000-0000-000074110000}"/>
    <cellStyle name="Normal 2 51 3 2 5" xfId="4555" xr:uid="{00000000-0005-0000-0000-000075110000}"/>
    <cellStyle name="Normal 2 51 3 2 6" xfId="4556" xr:uid="{00000000-0005-0000-0000-000076110000}"/>
    <cellStyle name="Normal 2 51 3 2 7" xfId="4557" xr:uid="{00000000-0005-0000-0000-000077110000}"/>
    <cellStyle name="Normal 2 51 3 2 8" xfId="4558" xr:uid="{00000000-0005-0000-0000-000078110000}"/>
    <cellStyle name="Normal 2 51 3 2 9" xfId="4559" xr:uid="{00000000-0005-0000-0000-000079110000}"/>
    <cellStyle name="Normal 2 51 3 3" xfId="4560" xr:uid="{00000000-0005-0000-0000-00007A110000}"/>
    <cellStyle name="Normal 2 51 3 4" xfId="4561" xr:uid="{00000000-0005-0000-0000-00007B110000}"/>
    <cellStyle name="Normal 2 51 3 5" xfId="4562" xr:uid="{00000000-0005-0000-0000-00007C110000}"/>
    <cellStyle name="Normal 2 51 3 6" xfId="4563" xr:uid="{00000000-0005-0000-0000-00007D110000}"/>
    <cellStyle name="Normal 2 51 3 7" xfId="4564" xr:uid="{00000000-0005-0000-0000-00007E110000}"/>
    <cellStyle name="Normal 2 51 3 8" xfId="4565" xr:uid="{00000000-0005-0000-0000-00007F110000}"/>
    <cellStyle name="Normal 2 51 3 9" xfId="4566" xr:uid="{00000000-0005-0000-0000-000080110000}"/>
    <cellStyle name="Normal 2 51 4" xfId="4567" xr:uid="{00000000-0005-0000-0000-000081110000}"/>
    <cellStyle name="Normal 2 51 4 10" xfId="4568" xr:uid="{00000000-0005-0000-0000-000082110000}"/>
    <cellStyle name="Normal 2 51 4 11" xfId="4569" xr:uid="{00000000-0005-0000-0000-000083110000}"/>
    <cellStyle name="Normal 2 51 4 12" xfId="4570" xr:uid="{00000000-0005-0000-0000-000084110000}"/>
    <cellStyle name="Normal 2 51 4 13" xfId="4571" xr:uid="{00000000-0005-0000-0000-000085110000}"/>
    <cellStyle name="Normal 2 51 4 14" xfId="4572" xr:uid="{00000000-0005-0000-0000-000086110000}"/>
    <cellStyle name="Normal 2 51 4 15" xfId="4573" xr:uid="{00000000-0005-0000-0000-000087110000}"/>
    <cellStyle name="Normal 2 51 4 2" xfId="4574" xr:uid="{00000000-0005-0000-0000-000088110000}"/>
    <cellStyle name="Normal 2 51 4 2 10" xfId="4575" xr:uid="{00000000-0005-0000-0000-000089110000}"/>
    <cellStyle name="Normal 2 51 4 2 11" xfId="4576" xr:uid="{00000000-0005-0000-0000-00008A110000}"/>
    <cellStyle name="Normal 2 51 4 2 12" xfId="4577" xr:uid="{00000000-0005-0000-0000-00008B110000}"/>
    <cellStyle name="Normal 2 51 4 2 13" xfId="4578" xr:uid="{00000000-0005-0000-0000-00008C110000}"/>
    <cellStyle name="Normal 2 51 4 2 14" xfId="4579" xr:uid="{00000000-0005-0000-0000-00008D110000}"/>
    <cellStyle name="Normal 2 51 4 2 2" xfId="4580" xr:uid="{00000000-0005-0000-0000-00008E110000}"/>
    <cellStyle name="Normal 2 51 4 2 3" xfId="4581" xr:uid="{00000000-0005-0000-0000-00008F110000}"/>
    <cellStyle name="Normal 2 51 4 2 4" xfId="4582" xr:uid="{00000000-0005-0000-0000-000090110000}"/>
    <cellStyle name="Normal 2 51 4 2 5" xfId="4583" xr:uid="{00000000-0005-0000-0000-000091110000}"/>
    <cellStyle name="Normal 2 51 4 2 6" xfId="4584" xr:uid="{00000000-0005-0000-0000-000092110000}"/>
    <cellStyle name="Normal 2 51 4 2 7" xfId="4585" xr:uid="{00000000-0005-0000-0000-000093110000}"/>
    <cellStyle name="Normal 2 51 4 2 8" xfId="4586" xr:uid="{00000000-0005-0000-0000-000094110000}"/>
    <cellStyle name="Normal 2 51 4 2 9" xfId="4587" xr:uid="{00000000-0005-0000-0000-000095110000}"/>
    <cellStyle name="Normal 2 51 4 3" xfId="4588" xr:uid="{00000000-0005-0000-0000-000096110000}"/>
    <cellStyle name="Normal 2 51 4 4" xfId="4589" xr:uid="{00000000-0005-0000-0000-000097110000}"/>
    <cellStyle name="Normal 2 51 4 5" xfId="4590" xr:uid="{00000000-0005-0000-0000-000098110000}"/>
    <cellStyle name="Normal 2 51 4 6" xfId="4591" xr:uid="{00000000-0005-0000-0000-000099110000}"/>
    <cellStyle name="Normal 2 51 4 7" xfId="4592" xr:uid="{00000000-0005-0000-0000-00009A110000}"/>
    <cellStyle name="Normal 2 51 4 8" xfId="4593" xr:uid="{00000000-0005-0000-0000-00009B110000}"/>
    <cellStyle name="Normal 2 51 4 9" xfId="4594" xr:uid="{00000000-0005-0000-0000-00009C110000}"/>
    <cellStyle name="Normal 2 51 5" xfId="4595" xr:uid="{00000000-0005-0000-0000-00009D110000}"/>
    <cellStyle name="Normal 2 51 5 10" xfId="4596" xr:uid="{00000000-0005-0000-0000-00009E110000}"/>
    <cellStyle name="Normal 2 51 5 11" xfId="4597" xr:uid="{00000000-0005-0000-0000-00009F110000}"/>
    <cellStyle name="Normal 2 51 5 12" xfId="4598" xr:uid="{00000000-0005-0000-0000-0000A0110000}"/>
    <cellStyle name="Normal 2 51 5 13" xfId="4599" xr:uid="{00000000-0005-0000-0000-0000A1110000}"/>
    <cellStyle name="Normal 2 51 5 14" xfId="4600" xr:uid="{00000000-0005-0000-0000-0000A2110000}"/>
    <cellStyle name="Normal 2 51 5 2" xfId="4601" xr:uid="{00000000-0005-0000-0000-0000A3110000}"/>
    <cellStyle name="Normal 2 51 5 3" xfId="4602" xr:uid="{00000000-0005-0000-0000-0000A4110000}"/>
    <cellStyle name="Normal 2 51 5 4" xfId="4603" xr:uid="{00000000-0005-0000-0000-0000A5110000}"/>
    <cellStyle name="Normal 2 51 5 5" xfId="4604" xr:uid="{00000000-0005-0000-0000-0000A6110000}"/>
    <cellStyle name="Normal 2 51 5 6" xfId="4605" xr:uid="{00000000-0005-0000-0000-0000A7110000}"/>
    <cellStyle name="Normal 2 51 5 7" xfId="4606" xr:uid="{00000000-0005-0000-0000-0000A8110000}"/>
    <cellStyle name="Normal 2 51 5 8" xfId="4607" xr:uid="{00000000-0005-0000-0000-0000A9110000}"/>
    <cellStyle name="Normal 2 51 5 9" xfId="4608" xr:uid="{00000000-0005-0000-0000-0000AA110000}"/>
    <cellStyle name="Normal 2 51 6" xfId="4609" xr:uid="{00000000-0005-0000-0000-0000AB110000}"/>
    <cellStyle name="Normal 2 51 6 10" xfId="4610" xr:uid="{00000000-0005-0000-0000-0000AC110000}"/>
    <cellStyle name="Normal 2 51 6 11" xfId="4611" xr:uid="{00000000-0005-0000-0000-0000AD110000}"/>
    <cellStyle name="Normal 2 51 6 12" xfId="4612" xr:uid="{00000000-0005-0000-0000-0000AE110000}"/>
    <cellStyle name="Normal 2 51 6 13" xfId="4613" xr:uid="{00000000-0005-0000-0000-0000AF110000}"/>
    <cellStyle name="Normal 2 51 6 14" xfId="4614" xr:uid="{00000000-0005-0000-0000-0000B0110000}"/>
    <cellStyle name="Normal 2 51 6 2" xfId="4615" xr:uid="{00000000-0005-0000-0000-0000B1110000}"/>
    <cellStyle name="Normal 2 51 6 3" xfId="4616" xr:uid="{00000000-0005-0000-0000-0000B2110000}"/>
    <cellStyle name="Normal 2 51 6 4" xfId="4617" xr:uid="{00000000-0005-0000-0000-0000B3110000}"/>
    <cellStyle name="Normal 2 51 6 5" xfId="4618" xr:uid="{00000000-0005-0000-0000-0000B4110000}"/>
    <cellStyle name="Normal 2 51 6 6" xfId="4619" xr:uid="{00000000-0005-0000-0000-0000B5110000}"/>
    <cellStyle name="Normal 2 51 6 7" xfId="4620" xr:uid="{00000000-0005-0000-0000-0000B6110000}"/>
    <cellStyle name="Normal 2 51 6 8" xfId="4621" xr:uid="{00000000-0005-0000-0000-0000B7110000}"/>
    <cellStyle name="Normal 2 51 6 9" xfId="4622" xr:uid="{00000000-0005-0000-0000-0000B8110000}"/>
    <cellStyle name="Normal 2 51 7" xfId="4623" xr:uid="{00000000-0005-0000-0000-0000B9110000}"/>
    <cellStyle name="Normal 2 51 7 10" xfId="4624" xr:uid="{00000000-0005-0000-0000-0000BA110000}"/>
    <cellStyle name="Normal 2 51 7 11" xfId="4625" xr:uid="{00000000-0005-0000-0000-0000BB110000}"/>
    <cellStyle name="Normal 2 51 7 12" xfId="4626" xr:uid="{00000000-0005-0000-0000-0000BC110000}"/>
    <cellStyle name="Normal 2 51 7 13" xfId="4627" xr:uid="{00000000-0005-0000-0000-0000BD110000}"/>
    <cellStyle name="Normal 2 51 7 14" xfId="4628" xr:uid="{00000000-0005-0000-0000-0000BE110000}"/>
    <cellStyle name="Normal 2 51 7 2" xfId="4629" xr:uid="{00000000-0005-0000-0000-0000BF110000}"/>
    <cellStyle name="Normal 2 51 7 3" xfId="4630" xr:uid="{00000000-0005-0000-0000-0000C0110000}"/>
    <cellStyle name="Normal 2 51 7 4" xfId="4631" xr:uid="{00000000-0005-0000-0000-0000C1110000}"/>
    <cellStyle name="Normal 2 51 7 5" xfId="4632" xr:uid="{00000000-0005-0000-0000-0000C2110000}"/>
    <cellStyle name="Normal 2 51 7 6" xfId="4633" xr:uid="{00000000-0005-0000-0000-0000C3110000}"/>
    <cellStyle name="Normal 2 51 7 7" xfId="4634" xr:uid="{00000000-0005-0000-0000-0000C4110000}"/>
    <cellStyle name="Normal 2 51 7 8" xfId="4635" xr:uid="{00000000-0005-0000-0000-0000C5110000}"/>
    <cellStyle name="Normal 2 51 7 9" xfId="4636" xr:uid="{00000000-0005-0000-0000-0000C6110000}"/>
    <cellStyle name="Normal 2 51 8" xfId="4637" xr:uid="{00000000-0005-0000-0000-0000C7110000}"/>
    <cellStyle name="Normal 2 51 8 10" xfId="4638" xr:uid="{00000000-0005-0000-0000-0000C8110000}"/>
    <cellStyle name="Normal 2 51 8 11" xfId="4639" xr:uid="{00000000-0005-0000-0000-0000C9110000}"/>
    <cellStyle name="Normal 2 51 8 12" xfId="4640" xr:uid="{00000000-0005-0000-0000-0000CA110000}"/>
    <cellStyle name="Normal 2 51 8 13" xfId="4641" xr:uid="{00000000-0005-0000-0000-0000CB110000}"/>
    <cellStyle name="Normal 2 51 8 14" xfId="4642" xr:uid="{00000000-0005-0000-0000-0000CC110000}"/>
    <cellStyle name="Normal 2 51 8 2" xfId="4643" xr:uid="{00000000-0005-0000-0000-0000CD110000}"/>
    <cellStyle name="Normal 2 51 8 3" xfId="4644" xr:uid="{00000000-0005-0000-0000-0000CE110000}"/>
    <cellStyle name="Normal 2 51 8 4" xfId="4645" xr:uid="{00000000-0005-0000-0000-0000CF110000}"/>
    <cellStyle name="Normal 2 51 8 5" xfId="4646" xr:uid="{00000000-0005-0000-0000-0000D0110000}"/>
    <cellStyle name="Normal 2 51 8 6" xfId="4647" xr:uid="{00000000-0005-0000-0000-0000D1110000}"/>
    <cellStyle name="Normal 2 51 8 7" xfId="4648" xr:uid="{00000000-0005-0000-0000-0000D2110000}"/>
    <cellStyle name="Normal 2 51 8 8" xfId="4649" xr:uid="{00000000-0005-0000-0000-0000D3110000}"/>
    <cellStyle name="Normal 2 51 8 9" xfId="4650" xr:uid="{00000000-0005-0000-0000-0000D4110000}"/>
    <cellStyle name="Normal 2 51 9" xfId="4651" xr:uid="{00000000-0005-0000-0000-0000D5110000}"/>
    <cellStyle name="Normal 2 51 9 10" xfId="4652" xr:uid="{00000000-0005-0000-0000-0000D6110000}"/>
    <cellStyle name="Normal 2 51 9 11" xfId="4653" xr:uid="{00000000-0005-0000-0000-0000D7110000}"/>
    <cellStyle name="Normal 2 51 9 12" xfId="4654" xr:uid="{00000000-0005-0000-0000-0000D8110000}"/>
    <cellStyle name="Normal 2 51 9 13" xfId="4655" xr:uid="{00000000-0005-0000-0000-0000D9110000}"/>
    <cellStyle name="Normal 2 51 9 14" xfId="4656" xr:uid="{00000000-0005-0000-0000-0000DA110000}"/>
    <cellStyle name="Normal 2 51 9 2" xfId="4657" xr:uid="{00000000-0005-0000-0000-0000DB110000}"/>
    <cellStyle name="Normal 2 51 9 3" xfId="4658" xr:uid="{00000000-0005-0000-0000-0000DC110000}"/>
    <cellStyle name="Normal 2 51 9 4" xfId="4659" xr:uid="{00000000-0005-0000-0000-0000DD110000}"/>
    <cellStyle name="Normal 2 51 9 5" xfId="4660" xr:uid="{00000000-0005-0000-0000-0000DE110000}"/>
    <cellStyle name="Normal 2 51 9 6" xfId="4661" xr:uid="{00000000-0005-0000-0000-0000DF110000}"/>
    <cellStyle name="Normal 2 51 9 7" xfId="4662" xr:uid="{00000000-0005-0000-0000-0000E0110000}"/>
    <cellStyle name="Normal 2 51 9 8" xfId="4663" xr:uid="{00000000-0005-0000-0000-0000E1110000}"/>
    <cellStyle name="Normal 2 51 9 9" xfId="4664" xr:uid="{00000000-0005-0000-0000-0000E2110000}"/>
    <cellStyle name="Normal 2 52" xfId="4665" xr:uid="{00000000-0005-0000-0000-0000E3110000}"/>
    <cellStyle name="Normal 2 52 10" xfId="4666" xr:uid="{00000000-0005-0000-0000-0000E4110000}"/>
    <cellStyle name="Normal 2 52 10 10" xfId="4667" xr:uid="{00000000-0005-0000-0000-0000E5110000}"/>
    <cellStyle name="Normal 2 52 10 11" xfId="4668" xr:uid="{00000000-0005-0000-0000-0000E6110000}"/>
    <cellStyle name="Normal 2 52 10 12" xfId="4669" xr:uid="{00000000-0005-0000-0000-0000E7110000}"/>
    <cellStyle name="Normal 2 52 10 13" xfId="4670" xr:uid="{00000000-0005-0000-0000-0000E8110000}"/>
    <cellStyle name="Normal 2 52 10 14" xfId="4671" xr:uid="{00000000-0005-0000-0000-0000E9110000}"/>
    <cellStyle name="Normal 2 52 10 2" xfId="4672" xr:uid="{00000000-0005-0000-0000-0000EA110000}"/>
    <cellStyle name="Normal 2 52 10 3" xfId="4673" xr:uid="{00000000-0005-0000-0000-0000EB110000}"/>
    <cellStyle name="Normal 2 52 10 4" xfId="4674" xr:uid="{00000000-0005-0000-0000-0000EC110000}"/>
    <cellStyle name="Normal 2 52 10 5" xfId="4675" xr:uid="{00000000-0005-0000-0000-0000ED110000}"/>
    <cellStyle name="Normal 2 52 10 6" xfId="4676" xr:uid="{00000000-0005-0000-0000-0000EE110000}"/>
    <cellStyle name="Normal 2 52 10 7" xfId="4677" xr:uid="{00000000-0005-0000-0000-0000EF110000}"/>
    <cellStyle name="Normal 2 52 10 8" xfId="4678" xr:uid="{00000000-0005-0000-0000-0000F0110000}"/>
    <cellStyle name="Normal 2 52 10 9" xfId="4679" xr:uid="{00000000-0005-0000-0000-0000F1110000}"/>
    <cellStyle name="Normal 2 52 11" xfId="4680" xr:uid="{00000000-0005-0000-0000-0000F2110000}"/>
    <cellStyle name="Normal 2 52 12" xfId="4681" xr:uid="{00000000-0005-0000-0000-0000F3110000}"/>
    <cellStyle name="Normal 2 52 13" xfId="4682" xr:uid="{00000000-0005-0000-0000-0000F4110000}"/>
    <cellStyle name="Normal 2 52 14" xfId="4683" xr:uid="{00000000-0005-0000-0000-0000F5110000}"/>
    <cellStyle name="Normal 2 52 15" xfId="4684" xr:uid="{00000000-0005-0000-0000-0000F6110000}"/>
    <cellStyle name="Normal 2 52 16" xfId="4685" xr:uid="{00000000-0005-0000-0000-0000F7110000}"/>
    <cellStyle name="Normal 2 52 17" xfId="4686" xr:uid="{00000000-0005-0000-0000-0000F8110000}"/>
    <cellStyle name="Normal 2 52 18" xfId="4687" xr:uid="{00000000-0005-0000-0000-0000F9110000}"/>
    <cellStyle name="Normal 2 52 19" xfId="4688" xr:uid="{00000000-0005-0000-0000-0000FA110000}"/>
    <cellStyle name="Normal 2 52 2" xfId="4689" xr:uid="{00000000-0005-0000-0000-0000FB110000}"/>
    <cellStyle name="Normal 2 52 2 10" xfId="4690" xr:uid="{00000000-0005-0000-0000-0000FC110000}"/>
    <cellStyle name="Normal 2 52 2 11" xfId="4691" xr:uid="{00000000-0005-0000-0000-0000FD110000}"/>
    <cellStyle name="Normal 2 52 2 12" xfId="4692" xr:uid="{00000000-0005-0000-0000-0000FE110000}"/>
    <cellStyle name="Normal 2 52 2 13" xfId="4693" xr:uid="{00000000-0005-0000-0000-0000FF110000}"/>
    <cellStyle name="Normal 2 52 2 14" xfId="4694" xr:uid="{00000000-0005-0000-0000-000000120000}"/>
    <cellStyle name="Normal 2 52 2 15" xfId="4695" xr:uid="{00000000-0005-0000-0000-000001120000}"/>
    <cellStyle name="Normal 2 52 2 2" xfId="4696" xr:uid="{00000000-0005-0000-0000-000002120000}"/>
    <cellStyle name="Normal 2 52 2 2 10" xfId="4697" xr:uid="{00000000-0005-0000-0000-000003120000}"/>
    <cellStyle name="Normal 2 52 2 2 11" xfId="4698" xr:uid="{00000000-0005-0000-0000-000004120000}"/>
    <cellStyle name="Normal 2 52 2 2 12" xfId="4699" xr:uid="{00000000-0005-0000-0000-000005120000}"/>
    <cellStyle name="Normal 2 52 2 2 13" xfId="4700" xr:uid="{00000000-0005-0000-0000-000006120000}"/>
    <cellStyle name="Normal 2 52 2 2 14" xfId="4701" xr:uid="{00000000-0005-0000-0000-000007120000}"/>
    <cellStyle name="Normal 2 52 2 2 2" xfId="4702" xr:uid="{00000000-0005-0000-0000-000008120000}"/>
    <cellStyle name="Normal 2 52 2 2 3" xfId="4703" xr:uid="{00000000-0005-0000-0000-000009120000}"/>
    <cellStyle name="Normal 2 52 2 2 4" xfId="4704" xr:uid="{00000000-0005-0000-0000-00000A120000}"/>
    <cellStyle name="Normal 2 52 2 2 5" xfId="4705" xr:uid="{00000000-0005-0000-0000-00000B120000}"/>
    <cellStyle name="Normal 2 52 2 2 6" xfId="4706" xr:uid="{00000000-0005-0000-0000-00000C120000}"/>
    <cellStyle name="Normal 2 52 2 2 7" xfId="4707" xr:uid="{00000000-0005-0000-0000-00000D120000}"/>
    <cellStyle name="Normal 2 52 2 2 8" xfId="4708" xr:uid="{00000000-0005-0000-0000-00000E120000}"/>
    <cellStyle name="Normal 2 52 2 2 9" xfId="4709" xr:uid="{00000000-0005-0000-0000-00000F120000}"/>
    <cellStyle name="Normal 2 52 2 3" xfId="4710" xr:uid="{00000000-0005-0000-0000-000010120000}"/>
    <cellStyle name="Normal 2 52 2 4" xfId="4711" xr:uid="{00000000-0005-0000-0000-000011120000}"/>
    <cellStyle name="Normal 2 52 2 5" xfId="4712" xr:uid="{00000000-0005-0000-0000-000012120000}"/>
    <cellStyle name="Normal 2 52 2 6" xfId="4713" xr:uid="{00000000-0005-0000-0000-000013120000}"/>
    <cellStyle name="Normal 2 52 2 7" xfId="4714" xr:uid="{00000000-0005-0000-0000-000014120000}"/>
    <cellStyle name="Normal 2 52 2 8" xfId="4715" xr:uid="{00000000-0005-0000-0000-000015120000}"/>
    <cellStyle name="Normal 2 52 2 9" xfId="4716" xr:uid="{00000000-0005-0000-0000-000016120000}"/>
    <cellStyle name="Normal 2 52 20" xfId="4717" xr:uid="{00000000-0005-0000-0000-000017120000}"/>
    <cellStyle name="Normal 2 52 21" xfId="4718" xr:uid="{00000000-0005-0000-0000-000018120000}"/>
    <cellStyle name="Normal 2 52 22" xfId="4719" xr:uid="{00000000-0005-0000-0000-000019120000}"/>
    <cellStyle name="Normal 2 52 23" xfId="4720" xr:uid="{00000000-0005-0000-0000-00001A120000}"/>
    <cellStyle name="Normal 2 52 3" xfId="4721" xr:uid="{00000000-0005-0000-0000-00001B120000}"/>
    <cellStyle name="Normal 2 52 3 10" xfId="4722" xr:uid="{00000000-0005-0000-0000-00001C120000}"/>
    <cellStyle name="Normal 2 52 3 11" xfId="4723" xr:uid="{00000000-0005-0000-0000-00001D120000}"/>
    <cellStyle name="Normal 2 52 3 12" xfId="4724" xr:uid="{00000000-0005-0000-0000-00001E120000}"/>
    <cellStyle name="Normal 2 52 3 13" xfId="4725" xr:uid="{00000000-0005-0000-0000-00001F120000}"/>
    <cellStyle name="Normal 2 52 3 14" xfId="4726" xr:uid="{00000000-0005-0000-0000-000020120000}"/>
    <cellStyle name="Normal 2 52 3 15" xfId="4727" xr:uid="{00000000-0005-0000-0000-000021120000}"/>
    <cellStyle name="Normal 2 52 3 2" xfId="4728" xr:uid="{00000000-0005-0000-0000-000022120000}"/>
    <cellStyle name="Normal 2 52 3 2 10" xfId="4729" xr:uid="{00000000-0005-0000-0000-000023120000}"/>
    <cellStyle name="Normal 2 52 3 2 11" xfId="4730" xr:uid="{00000000-0005-0000-0000-000024120000}"/>
    <cellStyle name="Normal 2 52 3 2 12" xfId="4731" xr:uid="{00000000-0005-0000-0000-000025120000}"/>
    <cellStyle name="Normal 2 52 3 2 13" xfId="4732" xr:uid="{00000000-0005-0000-0000-000026120000}"/>
    <cellStyle name="Normal 2 52 3 2 14" xfId="4733" xr:uid="{00000000-0005-0000-0000-000027120000}"/>
    <cellStyle name="Normal 2 52 3 2 2" xfId="4734" xr:uid="{00000000-0005-0000-0000-000028120000}"/>
    <cellStyle name="Normal 2 52 3 2 3" xfId="4735" xr:uid="{00000000-0005-0000-0000-000029120000}"/>
    <cellStyle name="Normal 2 52 3 2 4" xfId="4736" xr:uid="{00000000-0005-0000-0000-00002A120000}"/>
    <cellStyle name="Normal 2 52 3 2 5" xfId="4737" xr:uid="{00000000-0005-0000-0000-00002B120000}"/>
    <cellStyle name="Normal 2 52 3 2 6" xfId="4738" xr:uid="{00000000-0005-0000-0000-00002C120000}"/>
    <cellStyle name="Normal 2 52 3 2 7" xfId="4739" xr:uid="{00000000-0005-0000-0000-00002D120000}"/>
    <cellStyle name="Normal 2 52 3 2 8" xfId="4740" xr:uid="{00000000-0005-0000-0000-00002E120000}"/>
    <cellStyle name="Normal 2 52 3 2 9" xfId="4741" xr:uid="{00000000-0005-0000-0000-00002F120000}"/>
    <cellStyle name="Normal 2 52 3 3" xfId="4742" xr:uid="{00000000-0005-0000-0000-000030120000}"/>
    <cellStyle name="Normal 2 52 3 4" xfId="4743" xr:uid="{00000000-0005-0000-0000-000031120000}"/>
    <cellStyle name="Normal 2 52 3 5" xfId="4744" xr:uid="{00000000-0005-0000-0000-000032120000}"/>
    <cellStyle name="Normal 2 52 3 6" xfId="4745" xr:uid="{00000000-0005-0000-0000-000033120000}"/>
    <cellStyle name="Normal 2 52 3 7" xfId="4746" xr:uid="{00000000-0005-0000-0000-000034120000}"/>
    <cellStyle name="Normal 2 52 3 8" xfId="4747" xr:uid="{00000000-0005-0000-0000-000035120000}"/>
    <cellStyle name="Normal 2 52 3 9" xfId="4748" xr:uid="{00000000-0005-0000-0000-000036120000}"/>
    <cellStyle name="Normal 2 52 4" xfId="4749" xr:uid="{00000000-0005-0000-0000-000037120000}"/>
    <cellStyle name="Normal 2 52 4 10" xfId="4750" xr:uid="{00000000-0005-0000-0000-000038120000}"/>
    <cellStyle name="Normal 2 52 4 11" xfId="4751" xr:uid="{00000000-0005-0000-0000-000039120000}"/>
    <cellStyle name="Normal 2 52 4 12" xfId="4752" xr:uid="{00000000-0005-0000-0000-00003A120000}"/>
    <cellStyle name="Normal 2 52 4 13" xfId="4753" xr:uid="{00000000-0005-0000-0000-00003B120000}"/>
    <cellStyle name="Normal 2 52 4 14" xfId="4754" xr:uid="{00000000-0005-0000-0000-00003C120000}"/>
    <cellStyle name="Normal 2 52 4 15" xfId="4755" xr:uid="{00000000-0005-0000-0000-00003D120000}"/>
    <cellStyle name="Normal 2 52 4 2" xfId="4756" xr:uid="{00000000-0005-0000-0000-00003E120000}"/>
    <cellStyle name="Normal 2 52 4 2 10" xfId="4757" xr:uid="{00000000-0005-0000-0000-00003F120000}"/>
    <cellStyle name="Normal 2 52 4 2 11" xfId="4758" xr:uid="{00000000-0005-0000-0000-000040120000}"/>
    <cellStyle name="Normal 2 52 4 2 12" xfId="4759" xr:uid="{00000000-0005-0000-0000-000041120000}"/>
    <cellStyle name="Normal 2 52 4 2 13" xfId="4760" xr:uid="{00000000-0005-0000-0000-000042120000}"/>
    <cellStyle name="Normal 2 52 4 2 14" xfId="4761" xr:uid="{00000000-0005-0000-0000-000043120000}"/>
    <cellStyle name="Normal 2 52 4 2 2" xfId="4762" xr:uid="{00000000-0005-0000-0000-000044120000}"/>
    <cellStyle name="Normal 2 52 4 2 3" xfId="4763" xr:uid="{00000000-0005-0000-0000-000045120000}"/>
    <cellStyle name="Normal 2 52 4 2 4" xfId="4764" xr:uid="{00000000-0005-0000-0000-000046120000}"/>
    <cellStyle name="Normal 2 52 4 2 5" xfId="4765" xr:uid="{00000000-0005-0000-0000-000047120000}"/>
    <cellStyle name="Normal 2 52 4 2 6" xfId="4766" xr:uid="{00000000-0005-0000-0000-000048120000}"/>
    <cellStyle name="Normal 2 52 4 2 7" xfId="4767" xr:uid="{00000000-0005-0000-0000-000049120000}"/>
    <cellStyle name="Normal 2 52 4 2 8" xfId="4768" xr:uid="{00000000-0005-0000-0000-00004A120000}"/>
    <cellStyle name="Normal 2 52 4 2 9" xfId="4769" xr:uid="{00000000-0005-0000-0000-00004B120000}"/>
    <cellStyle name="Normal 2 52 4 3" xfId="4770" xr:uid="{00000000-0005-0000-0000-00004C120000}"/>
    <cellStyle name="Normal 2 52 4 4" xfId="4771" xr:uid="{00000000-0005-0000-0000-00004D120000}"/>
    <cellStyle name="Normal 2 52 4 5" xfId="4772" xr:uid="{00000000-0005-0000-0000-00004E120000}"/>
    <cellStyle name="Normal 2 52 4 6" xfId="4773" xr:uid="{00000000-0005-0000-0000-00004F120000}"/>
    <cellStyle name="Normal 2 52 4 7" xfId="4774" xr:uid="{00000000-0005-0000-0000-000050120000}"/>
    <cellStyle name="Normal 2 52 4 8" xfId="4775" xr:uid="{00000000-0005-0000-0000-000051120000}"/>
    <cellStyle name="Normal 2 52 4 9" xfId="4776" xr:uid="{00000000-0005-0000-0000-000052120000}"/>
    <cellStyle name="Normal 2 52 5" xfId="4777" xr:uid="{00000000-0005-0000-0000-000053120000}"/>
    <cellStyle name="Normal 2 52 5 10" xfId="4778" xr:uid="{00000000-0005-0000-0000-000054120000}"/>
    <cellStyle name="Normal 2 52 5 11" xfId="4779" xr:uid="{00000000-0005-0000-0000-000055120000}"/>
    <cellStyle name="Normal 2 52 5 12" xfId="4780" xr:uid="{00000000-0005-0000-0000-000056120000}"/>
    <cellStyle name="Normal 2 52 5 13" xfId="4781" xr:uid="{00000000-0005-0000-0000-000057120000}"/>
    <cellStyle name="Normal 2 52 5 14" xfId="4782" xr:uid="{00000000-0005-0000-0000-000058120000}"/>
    <cellStyle name="Normal 2 52 5 2" xfId="4783" xr:uid="{00000000-0005-0000-0000-000059120000}"/>
    <cellStyle name="Normal 2 52 5 3" xfId="4784" xr:uid="{00000000-0005-0000-0000-00005A120000}"/>
    <cellStyle name="Normal 2 52 5 4" xfId="4785" xr:uid="{00000000-0005-0000-0000-00005B120000}"/>
    <cellStyle name="Normal 2 52 5 5" xfId="4786" xr:uid="{00000000-0005-0000-0000-00005C120000}"/>
    <cellStyle name="Normal 2 52 5 6" xfId="4787" xr:uid="{00000000-0005-0000-0000-00005D120000}"/>
    <cellStyle name="Normal 2 52 5 7" xfId="4788" xr:uid="{00000000-0005-0000-0000-00005E120000}"/>
    <cellStyle name="Normal 2 52 5 8" xfId="4789" xr:uid="{00000000-0005-0000-0000-00005F120000}"/>
    <cellStyle name="Normal 2 52 5 9" xfId="4790" xr:uid="{00000000-0005-0000-0000-000060120000}"/>
    <cellStyle name="Normal 2 52 6" xfId="4791" xr:uid="{00000000-0005-0000-0000-000061120000}"/>
    <cellStyle name="Normal 2 52 6 10" xfId="4792" xr:uid="{00000000-0005-0000-0000-000062120000}"/>
    <cellStyle name="Normal 2 52 6 11" xfId="4793" xr:uid="{00000000-0005-0000-0000-000063120000}"/>
    <cellStyle name="Normal 2 52 6 12" xfId="4794" xr:uid="{00000000-0005-0000-0000-000064120000}"/>
    <cellStyle name="Normal 2 52 6 13" xfId="4795" xr:uid="{00000000-0005-0000-0000-000065120000}"/>
    <cellStyle name="Normal 2 52 6 14" xfId="4796" xr:uid="{00000000-0005-0000-0000-000066120000}"/>
    <cellStyle name="Normal 2 52 6 2" xfId="4797" xr:uid="{00000000-0005-0000-0000-000067120000}"/>
    <cellStyle name="Normal 2 52 6 3" xfId="4798" xr:uid="{00000000-0005-0000-0000-000068120000}"/>
    <cellStyle name="Normal 2 52 6 4" xfId="4799" xr:uid="{00000000-0005-0000-0000-000069120000}"/>
    <cellStyle name="Normal 2 52 6 5" xfId="4800" xr:uid="{00000000-0005-0000-0000-00006A120000}"/>
    <cellStyle name="Normal 2 52 6 6" xfId="4801" xr:uid="{00000000-0005-0000-0000-00006B120000}"/>
    <cellStyle name="Normal 2 52 6 7" xfId="4802" xr:uid="{00000000-0005-0000-0000-00006C120000}"/>
    <cellStyle name="Normal 2 52 6 8" xfId="4803" xr:uid="{00000000-0005-0000-0000-00006D120000}"/>
    <cellStyle name="Normal 2 52 6 9" xfId="4804" xr:uid="{00000000-0005-0000-0000-00006E120000}"/>
    <cellStyle name="Normal 2 52 7" xfId="4805" xr:uid="{00000000-0005-0000-0000-00006F120000}"/>
    <cellStyle name="Normal 2 52 7 10" xfId="4806" xr:uid="{00000000-0005-0000-0000-000070120000}"/>
    <cellStyle name="Normal 2 52 7 11" xfId="4807" xr:uid="{00000000-0005-0000-0000-000071120000}"/>
    <cellStyle name="Normal 2 52 7 12" xfId="4808" xr:uid="{00000000-0005-0000-0000-000072120000}"/>
    <cellStyle name="Normal 2 52 7 13" xfId="4809" xr:uid="{00000000-0005-0000-0000-000073120000}"/>
    <cellStyle name="Normal 2 52 7 14" xfId="4810" xr:uid="{00000000-0005-0000-0000-000074120000}"/>
    <cellStyle name="Normal 2 52 7 2" xfId="4811" xr:uid="{00000000-0005-0000-0000-000075120000}"/>
    <cellStyle name="Normal 2 52 7 3" xfId="4812" xr:uid="{00000000-0005-0000-0000-000076120000}"/>
    <cellStyle name="Normal 2 52 7 4" xfId="4813" xr:uid="{00000000-0005-0000-0000-000077120000}"/>
    <cellStyle name="Normal 2 52 7 5" xfId="4814" xr:uid="{00000000-0005-0000-0000-000078120000}"/>
    <cellStyle name="Normal 2 52 7 6" xfId="4815" xr:uid="{00000000-0005-0000-0000-000079120000}"/>
    <cellStyle name="Normal 2 52 7 7" xfId="4816" xr:uid="{00000000-0005-0000-0000-00007A120000}"/>
    <cellStyle name="Normal 2 52 7 8" xfId="4817" xr:uid="{00000000-0005-0000-0000-00007B120000}"/>
    <cellStyle name="Normal 2 52 7 9" xfId="4818" xr:uid="{00000000-0005-0000-0000-00007C120000}"/>
    <cellStyle name="Normal 2 52 8" xfId="4819" xr:uid="{00000000-0005-0000-0000-00007D120000}"/>
    <cellStyle name="Normal 2 52 8 10" xfId="4820" xr:uid="{00000000-0005-0000-0000-00007E120000}"/>
    <cellStyle name="Normal 2 52 8 11" xfId="4821" xr:uid="{00000000-0005-0000-0000-00007F120000}"/>
    <cellStyle name="Normal 2 52 8 12" xfId="4822" xr:uid="{00000000-0005-0000-0000-000080120000}"/>
    <cellStyle name="Normal 2 52 8 13" xfId="4823" xr:uid="{00000000-0005-0000-0000-000081120000}"/>
    <cellStyle name="Normal 2 52 8 14" xfId="4824" xr:uid="{00000000-0005-0000-0000-000082120000}"/>
    <cellStyle name="Normal 2 52 8 2" xfId="4825" xr:uid="{00000000-0005-0000-0000-000083120000}"/>
    <cellStyle name="Normal 2 52 8 3" xfId="4826" xr:uid="{00000000-0005-0000-0000-000084120000}"/>
    <cellStyle name="Normal 2 52 8 4" xfId="4827" xr:uid="{00000000-0005-0000-0000-000085120000}"/>
    <cellStyle name="Normal 2 52 8 5" xfId="4828" xr:uid="{00000000-0005-0000-0000-000086120000}"/>
    <cellStyle name="Normal 2 52 8 6" xfId="4829" xr:uid="{00000000-0005-0000-0000-000087120000}"/>
    <cellStyle name="Normal 2 52 8 7" xfId="4830" xr:uid="{00000000-0005-0000-0000-000088120000}"/>
    <cellStyle name="Normal 2 52 8 8" xfId="4831" xr:uid="{00000000-0005-0000-0000-000089120000}"/>
    <cellStyle name="Normal 2 52 8 9" xfId="4832" xr:uid="{00000000-0005-0000-0000-00008A120000}"/>
    <cellStyle name="Normal 2 52 9" xfId="4833" xr:uid="{00000000-0005-0000-0000-00008B120000}"/>
    <cellStyle name="Normal 2 52 9 10" xfId="4834" xr:uid="{00000000-0005-0000-0000-00008C120000}"/>
    <cellStyle name="Normal 2 52 9 11" xfId="4835" xr:uid="{00000000-0005-0000-0000-00008D120000}"/>
    <cellStyle name="Normal 2 52 9 12" xfId="4836" xr:uid="{00000000-0005-0000-0000-00008E120000}"/>
    <cellStyle name="Normal 2 52 9 13" xfId="4837" xr:uid="{00000000-0005-0000-0000-00008F120000}"/>
    <cellStyle name="Normal 2 52 9 14" xfId="4838" xr:uid="{00000000-0005-0000-0000-000090120000}"/>
    <cellStyle name="Normal 2 52 9 2" xfId="4839" xr:uid="{00000000-0005-0000-0000-000091120000}"/>
    <cellStyle name="Normal 2 52 9 3" xfId="4840" xr:uid="{00000000-0005-0000-0000-000092120000}"/>
    <cellStyle name="Normal 2 52 9 4" xfId="4841" xr:uid="{00000000-0005-0000-0000-000093120000}"/>
    <cellStyle name="Normal 2 52 9 5" xfId="4842" xr:uid="{00000000-0005-0000-0000-000094120000}"/>
    <cellStyle name="Normal 2 52 9 6" xfId="4843" xr:uid="{00000000-0005-0000-0000-000095120000}"/>
    <cellStyle name="Normal 2 52 9 7" xfId="4844" xr:uid="{00000000-0005-0000-0000-000096120000}"/>
    <cellStyle name="Normal 2 52 9 8" xfId="4845" xr:uid="{00000000-0005-0000-0000-000097120000}"/>
    <cellStyle name="Normal 2 52 9 9" xfId="4846" xr:uid="{00000000-0005-0000-0000-000098120000}"/>
    <cellStyle name="Normal 2 53" xfId="4847" xr:uid="{00000000-0005-0000-0000-000099120000}"/>
    <cellStyle name="Normal 2 53 10" xfId="4848" xr:uid="{00000000-0005-0000-0000-00009A120000}"/>
    <cellStyle name="Normal 2 53 10 10" xfId="4849" xr:uid="{00000000-0005-0000-0000-00009B120000}"/>
    <cellStyle name="Normal 2 53 10 11" xfId="4850" xr:uid="{00000000-0005-0000-0000-00009C120000}"/>
    <cellStyle name="Normal 2 53 10 12" xfId="4851" xr:uid="{00000000-0005-0000-0000-00009D120000}"/>
    <cellStyle name="Normal 2 53 10 13" xfId="4852" xr:uid="{00000000-0005-0000-0000-00009E120000}"/>
    <cellStyle name="Normal 2 53 10 14" xfId="4853" xr:uid="{00000000-0005-0000-0000-00009F120000}"/>
    <cellStyle name="Normal 2 53 10 2" xfId="4854" xr:uid="{00000000-0005-0000-0000-0000A0120000}"/>
    <cellStyle name="Normal 2 53 10 3" xfId="4855" xr:uid="{00000000-0005-0000-0000-0000A1120000}"/>
    <cellStyle name="Normal 2 53 10 4" xfId="4856" xr:uid="{00000000-0005-0000-0000-0000A2120000}"/>
    <cellStyle name="Normal 2 53 10 5" xfId="4857" xr:uid="{00000000-0005-0000-0000-0000A3120000}"/>
    <cellStyle name="Normal 2 53 10 6" xfId="4858" xr:uid="{00000000-0005-0000-0000-0000A4120000}"/>
    <cellStyle name="Normal 2 53 10 7" xfId="4859" xr:uid="{00000000-0005-0000-0000-0000A5120000}"/>
    <cellStyle name="Normal 2 53 10 8" xfId="4860" xr:uid="{00000000-0005-0000-0000-0000A6120000}"/>
    <cellStyle name="Normal 2 53 10 9" xfId="4861" xr:uid="{00000000-0005-0000-0000-0000A7120000}"/>
    <cellStyle name="Normal 2 53 11" xfId="4862" xr:uid="{00000000-0005-0000-0000-0000A8120000}"/>
    <cellStyle name="Normal 2 53 12" xfId="4863" xr:uid="{00000000-0005-0000-0000-0000A9120000}"/>
    <cellStyle name="Normal 2 53 13" xfId="4864" xr:uid="{00000000-0005-0000-0000-0000AA120000}"/>
    <cellStyle name="Normal 2 53 14" xfId="4865" xr:uid="{00000000-0005-0000-0000-0000AB120000}"/>
    <cellStyle name="Normal 2 53 15" xfId="4866" xr:uid="{00000000-0005-0000-0000-0000AC120000}"/>
    <cellStyle name="Normal 2 53 16" xfId="4867" xr:uid="{00000000-0005-0000-0000-0000AD120000}"/>
    <cellStyle name="Normal 2 53 17" xfId="4868" xr:uid="{00000000-0005-0000-0000-0000AE120000}"/>
    <cellStyle name="Normal 2 53 18" xfId="4869" xr:uid="{00000000-0005-0000-0000-0000AF120000}"/>
    <cellStyle name="Normal 2 53 19" xfId="4870" xr:uid="{00000000-0005-0000-0000-0000B0120000}"/>
    <cellStyle name="Normal 2 53 2" xfId="4871" xr:uid="{00000000-0005-0000-0000-0000B1120000}"/>
    <cellStyle name="Normal 2 53 2 10" xfId="4872" xr:uid="{00000000-0005-0000-0000-0000B2120000}"/>
    <cellStyle name="Normal 2 53 2 11" xfId="4873" xr:uid="{00000000-0005-0000-0000-0000B3120000}"/>
    <cellStyle name="Normal 2 53 2 12" xfId="4874" xr:uid="{00000000-0005-0000-0000-0000B4120000}"/>
    <cellStyle name="Normal 2 53 2 13" xfId="4875" xr:uid="{00000000-0005-0000-0000-0000B5120000}"/>
    <cellStyle name="Normal 2 53 2 14" xfId="4876" xr:uid="{00000000-0005-0000-0000-0000B6120000}"/>
    <cellStyle name="Normal 2 53 2 15" xfId="4877" xr:uid="{00000000-0005-0000-0000-0000B7120000}"/>
    <cellStyle name="Normal 2 53 2 2" xfId="4878" xr:uid="{00000000-0005-0000-0000-0000B8120000}"/>
    <cellStyle name="Normal 2 53 2 2 10" xfId="4879" xr:uid="{00000000-0005-0000-0000-0000B9120000}"/>
    <cellStyle name="Normal 2 53 2 2 11" xfId="4880" xr:uid="{00000000-0005-0000-0000-0000BA120000}"/>
    <cellStyle name="Normal 2 53 2 2 12" xfId="4881" xr:uid="{00000000-0005-0000-0000-0000BB120000}"/>
    <cellStyle name="Normal 2 53 2 2 13" xfId="4882" xr:uid="{00000000-0005-0000-0000-0000BC120000}"/>
    <cellStyle name="Normal 2 53 2 2 14" xfId="4883" xr:uid="{00000000-0005-0000-0000-0000BD120000}"/>
    <cellStyle name="Normal 2 53 2 2 2" xfId="4884" xr:uid="{00000000-0005-0000-0000-0000BE120000}"/>
    <cellStyle name="Normal 2 53 2 2 3" xfId="4885" xr:uid="{00000000-0005-0000-0000-0000BF120000}"/>
    <cellStyle name="Normal 2 53 2 2 4" xfId="4886" xr:uid="{00000000-0005-0000-0000-0000C0120000}"/>
    <cellStyle name="Normal 2 53 2 2 5" xfId="4887" xr:uid="{00000000-0005-0000-0000-0000C1120000}"/>
    <cellStyle name="Normal 2 53 2 2 6" xfId="4888" xr:uid="{00000000-0005-0000-0000-0000C2120000}"/>
    <cellStyle name="Normal 2 53 2 2 7" xfId="4889" xr:uid="{00000000-0005-0000-0000-0000C3120000}"/>
    <cellStyle name="Normal 2 53 2 2 8" xfId="4890" xr:uid="{00000000-0005-0000-0000-0000C4120000}"/>
    <cellStyle name="Normal 2 53 2 2 9" xfId="4891" xr:uid="{00000000-0005-0000-0000-0000C5120000}"/>
    <cellStyle name="Normal 2 53 2 3" xfId="4892" xr:uid="{00000000-0005-0000-0000-0000C6120000}"/>
    <cellStyle name="Normal 2 53 2 4" xfId="4893" xr:uid="{00000000-0005-0000-0000-0000C7120000}"/>
    <cellStyle name="Normal 2 53 2 5" xfId="4894" xr:uid="{00000000-0005-0000-0000-0000C8120000}"/>
    <cellStyle name="Normal 2 53 2 6" xfId="4895" xr:uid="{00000000-0005-0000-0000-0000C9120000}"/>
    <cellStyle name="Normal 2 53 2 7" xfId="4896" xr:uid="{00000000-0005-0000-0000-0000CA120000}"/>
    <cellStyle name="Normal 2 53 2 8" xfId="4897" xr:uid="{00000000-0005-0000-0000-0000CB120000}"/>
    <cellStyle name="Normal 2 53 2 9" xfId="4898" xr:uid="{00000000-0005-0000-0000-0000CC120000}"/>
    <cellStyle name="Normal 2 53 20" xfId="4899" xr:uid="{00000000-0005-0000-0000-0000CD120000}"/>
    <cellStyle name="Normal 2 53 21" xfId="4900" xr:uid="{00000000-0005-0000-0000-0000CE120000}"/>
    <cellStyle name="Normal 2 53 22" xfId="4901" xr:uid="{00000000-0005-0000-0000-0000CF120000}"/>
    <cellStyle name="Normal 2 53 23" xfId="4902" xr:uid="{00000000-0005-0000-0000-0000D0120000}"/>
    <cellStyle name="Normal 2 53 3" xfId="4903" xr:uid="{00000000-0005-0000-0000-0000D1120000}"/>
    <cellStyle name="Normal 2 53 3 10" xfId="4904" xr:uid="{00000000-0005-0000-0000-0000D2120000}"/>
    <cellStyle name="Normal 2 53 3 11" xfId="4905" xr:uid="{00000000-0005-0000-0000-0000D3120000}"/>
    <cellStyle name="Normal 2 53 3 12" xfId="4906" xr:uid="{00000000-0005-0000-0000-0000D4120000}"/>
    <cellStyle name="Normal 2 53 3 13" xfId="4907" xr:uid="{00000000-0005-0000-0000-0000D5120000}"/>
    <cellStyle name="Normal 2 53 3 14" xfId="4908" xr:uid="{00000000-0005-0000-0000-0000D6120000}"/>
    <cellStyle name="Normal 2 53 3 15" xfId="4909" xr:uid="{00000000-0005-0000-0000-0000D7120000}"/>
    <cellStyle name="Normal 2 53 3 2" xfId="4910" xr:uid="{00000000-0005-0000-0000-0000D8120000}"/>
    <cellStyle name="Normal 2 53 3 2 10" xfId="4911" xr:uid="{00000000-0005-0000-0000-0000D9120000}"/>
    <cellStyle name="Normal 2 53 3 2 11" xfId="4912" xr:uid="{00000000-0005-0000-0000-0000DA120000}"/>
    <cellStyle name="Normal 2 53 3 2 12" xfId="4913" xr:uid="{00000000-0005-0000-0000-0000DB120000}"/>
    <cellStyle name="Normal 2 53 3 2 13" xfId="4914" xr:uid="{00000000-0005-0000-0000-0000DC120000}"/>
    <cellStyle name="Normal 2 53 3 2 14" xfId="4915" xr:uid="{00000000-0005-0000-0000-0000DD120000}"/>
    <cellStyle name="Normal 2 53 3 2 2" xfId="4916" xr:uid="{00000000-0005-0000-0000-0000DE120000}"/>
    <cellStyle name="Normal 2 53 3 2 3" xfId="4917" xr:uid="{00000000-0005-0000-0000-0000DF120000}"/>
    <cellStyle name="Normal 2 53 3 2 4" xfId="4918" xr:uid="{00000000-0005-0000-0000-0000E0120000}"/>
    <cellStyle name="Normal 2 53 3 2 5" xfId="4919" xr:uid="{00000000-0005-0000-0000-0000E1120000}"/>
    <cellStyle name="Normal 2 53 3 2 6" xfId="4920" xr:uid="{00000000-0005-0000-0000-0000E2120000}"/>
    <cellStyle name="Normal 2 53 3 2 7" xfId="4921" xr:uid="{00000000-0005-0000-0000-0000E3120000}"/>
    <cellStyle name="Normal 2 53 3 2 8" xfId="4922" xr:uid="{00000000-0005-0000-0000-0000E4120000}"/>
    <cellStyle name="Normal 2 53 3 2 9" xfId="4923" xr:uid="{00000000-0005-0000-0000-0000E5120000}"/>
    <cellStyle name="Normal 2 53 3 3" xfId="4924" xr:uid="{00000000-0005-0000-0000-0000E6120000}"/>
    <cellStyle name="Normal 2 53 3 4" xfId="4925" xr:uid="{00000000-0005-0000-0000-0000E7120000}"/>
    <cellStyle name="Normal 2 53 3 5" xfId="4926" xr:uid="{00000000-0005-0000-0000-0000E8120000}"/>
    <cellStyle name="Normal 2 53 3 6" xfId="4927" xr:uid="{00000000-0005-0000-0000-0000E9120000}"/>
    <cellStyle name="Normal 2 53 3 7" xfId="4928" xr:uid="{00000000-0005-0000-0000-0000EA120000}"/>
    <cellStyle name="Normal 2 53 3 8" xfId="4929" xr:uid="{00000000-0005-0000-0000-0000EB120000}"/>
    <cellStyle name="Normal 2 53 3 9" xfId="4930" xr:uid="{00000000-0005-0000-0000-0000EC120000}"/>
    <cellStyle name="Normal 2 53 4" xfId="4931" xr:uid="{00000000-0005-0000-0000-0000ED120000}"/>
    <cellStyle name="Normal 2 53 4 10" xfId="4932" xr:uid="{00000000-0005-0000-0000-0000EE120000}"/>
    <cellStyle name="Normal 2 53 4 11" xfId="4933" xr:uid="{00000000-0005-0000-0000-0000EF120000}"/>
    <cellStyle name="Normal 2 53 4 12" xfId="4934" xr:uid="{00000000-0005-0000-0000-0000F0120000}"/>
    <cellStyle name="Normal 2 53 4 13" xfId="4935" xr:uid="{00000000-0005-0000-0000-0000F1120000}"/>
    <cellStyle name="Normal 2 53 4 14" xfId="4936" xr:uid="{00000000-0005-0000-0000-0000F2120000}"/>
    <cellStyle name="Normal 2 53 4 15" xfId="4937" xr:uid="{00000000-0005-0000-0000-0000F3120000}"/>
    <cellStyle name="Normal 2 53 4 2" xfId="4938" xr:uid="{00000000-0005-0000-0000-0000F4120000}"/>
    <cellStyle name="Normal 2 53 4 2 10" xfId="4939" xr:uid="{00000000-0005-0000-0000-0000F5120000}"/>
    <cellStyle name="Normal 2 53 4 2 11" xfId="4940" xr:uid="{00000000-0005-0000-0000-0000F6120000}"/>
    <cellStyle name="Normal 2 53 4 2 12" xfId="4941" xr:uid="{00000000-0005-0000-0000-0000F7120000}"/>
    <cellStyle name="Normal 2 53 4 2 13" xfId="4942" xr:uid="{00000000-0005-0000-0000-0000F8120000}"/>
    <cellStyle name="Normal 2 53 4 2 14" xfId="4943" xr:uid="{00000000-0005-0000-0000-0000F9120000}"/>
    <cellStyle name="Normal 2 53 4 2 2" xfId="4944" xr:uid="{00000000-0005-0000-0000-0000FA120000}"/>
    <cellStyle name="Normal 2 53 4 2 3" xfId="4945" xr:uid="{00000000-0005-0000-0000-0000FB120000}"/>
    <cellStyle name="Normal 2 53 4 2 4" xfId="4946" xr:uid="{00000000-0005-0000-0000-0000FC120000}"/>
    <cellStyle name="Normal 2 53 4 2 5" xfId="4947" xr:uid="{00000000-0005-0000-0000-0000FD120000}"/>
    <cellStyle name="Normal 2 53 4 2 6" xfId="4948" xr:uid="{00000000-0005-0000-0000-0000FE120000}"/>
    <cellStyle name="Normal 2 53 4 2 7" xfId="4949" xr:uid="{00000000-0005-0000-0000-0000FF120000}"/>
    <cellStyle name="Normal 2 53 4 2 8" xfId="4950" xr:uid="{00000000-0005-0000-0000-000000130000}"/>
    <cellStyle name="Normal 2 53 4 2 9" xfId="4951" xr:uid="{00000000-0005-0000-0000-000001130000}"/>
    <cellStyle name="Normal 2 53 4 3" xfId="4952" xr:uid="{00000000-0005-0000-0000-000002130000}"/>
    <cellStyle name="Normal 2 53 4 4" xfId="4953" xr:uid="{00000000-0005-0000-0000-000003130000}"/>
    <cellStyle name="Normal 2 53 4 5" xfId="4954" xr:uid="{00000000-0005-0000-0000-000004130000}"/>
    <cellStyle name="Normal 2 53 4 6" xfId="4955" xr:uid="{00000000-0005-0000-0000-000005130000}"/>
    <cellStyle name="Normal 2 53 4 7" xfId="4956" xr:uid="{00000000-0005-0000-0000-000006130000}"/>
    <cellStyle name="Normal 2 53 4 8" xfId="4957" xr:uid="{00000000-0005-0000-0000-000007130000}"/>
    <cellStyle name="Normal 2 53 4 9" xfId="4958" xr:uid="{00000000-0005-0000-0000-000008130000}"/>
    <cellStyle name="Normal 2 53 5" xfId="4959" xr:uid="{00000000-0005-0000-0000-000009130000}"/>
    <cellStyle name="Normal 2 53 5 10" xfId="4960" xr:uid="{00000000-0005-0000-0000-00000A130000}"/>
    <cellStyle name="Normal 2 53 5 11" xfId="4961" xr:uid="{00000000-0005-0000-0000-00000B130000}"/>
    <cellStyle name="Normal 2 53 5 12" xfId="4962" xr:uid="{00000000-0005-0000-0000-00000C130000}"/>
    <cellStyle name="Normal 2 53 5 13" xfId="4963" xr:uid="{00000000-0005-0000-0000-00000D130000}"/>
    <cellStyle name="Normal 2 53 5 14" xfId="4964" xr:uid="{00000000-0005-0000-0000-00000E130000}"/>
    <cellStyle name="Normal 2 53 5 2" xfId="4965" xr:uid="{00000000-0005-0000-0000-00000F130000}"/>
    <cellStyle name="Normal 2 53 5 3" xfId="4966" xr:uid="{00000000-0005-0000-0000-000010130000}"/>
    <cellStyle name="Normal 2 53 5 4" xfId="4967" xr:uid="{00000000-0005-0000-0000-000011130000}"/>
    <cellStyle name="Normal 2 53 5 5" xfId="4968" xr:uid="{00000000-0005-0000-0000-000012130000}"/>
    <cellStyle name="Normal 2 53 5 6" xfId="4969" xr:uid="{00000000-0005-0000-0000-000013130000}"/>
    <cellStyle name="Normal 2 53 5 7" xfId="4970" xr:uid="{00000000-0005-0000-0000-000014130000}"/>
    <cellStyle name="Normal 2 53 5 8" xfId="4971" xr:uid="{00000000-0005-0000-0000-000015130000}"/>
    <cellStyle name="Normal 2 53 5 9" xfId="4972" xr:uid="{00000000-0005-0000-0000-000016130000}"/>
    <cellStyle name="Normal 2 53 6" xfId="4973" xr:uid="{00000000-0005-0000-0000-000017130000}"/>
    <cellStyle name="Normal 2 53 6 10" xfId="4974" xr:uid="{00000000-0005-0000-0000-000018130000}"/>
    <cellStyle name="Normal 2 53 6 11" xfId="4975" xr:uid="{00000000-0005-0000-0000-000019130000}"/>
    <cellStyle name="Normal 2 53 6 12" xfId="4976" xr:uid="{00000000-0005-0000-0000-00001A130000}"/>
    <cellStyle name="Normal 2 53 6 13" xfId="4977" xr:uid="{00000000-0005-0000-0000-00001B130000}"/>
    <cellStyle name="Normal 2 53 6 14" xfId="4978" xr:uid="{00000000-0005-0000-0000-00001C130000}"/>
    <cellStyle name="Normal 2 53 6 2" xfId="4979" xr:uid="{00000000-0005-0000-0000-00001D130000}"/>
    <cellStyle name="Normal 2 53 6 3" xfId="4980" xr:uid="{00000000-0005-0000-0000-00001E130000}"/>
    <cellStyle name="Normal 2 53 6 4" xfId="4981" xr:uid="{00000000-0005-0000-0000-00001F130000}"/>
    <cellStyle name="Normal 2 53 6 5" xfId="4982" xr:uid="{00000000-0005-0000-0000-000020130000}"/>
    <cellStyle name="Normal 2 53 6 6" xfId="4983" xr:uid="{00000000-0005-0000-0000-000021130000}"/>
    <cellStyle name="Normal 2 53 6 7" xfId="4984" xr:uid="{00000000-0005-0000-0000-000022130000}"/>
    <cellStyle name="Normal 2 53 6 8" xfId="4985" xr:uid="{00000000-0005-0000-0000-000023130000}"/>
    <cellStyle name="Normal 2 53 6 9" xfId="4986" xr:uid="{00000000-0005-0000-0000-000024130000}"/>
    <cellStyle name="Normal 2 53 7" xfId="4987" xr:uid="{00000000-0005-0000-0000-000025130000}"/>
    <cellStyle name="Normal 2 53 7 10" xfId="4988" xr:uid="{00000000-0005-0000-0000-000026130000}"/>
    <cellStyle name="Normal 2 53 7 11" xfId="4989" xr:uid="{00000000-0005-0000-0000-000027130000}"/>
    <cellStyle name="Normal 2 53 7 12" xfId="4990" xr:uid="{00000000-0005-0000-0000-000028130000}"/>
    <cellStyle name="Normal 2 53 7 13" xfId="4991" xr:uid="{00000000-0005-0000-0000-000029130000}"/>
    <cellStyle name="Normal 2 53 7 14" xfId="4992" xr:uid="{00000000-0005-0000-0000-00002A130000}"/>
    <cellStyle name="Normal 2 53 7 2" xfId="4993" xr:uid="{00000000-0005-0000-0000-00002B130000}"/>
    <cellStyle name="Normal 2 53 7 3" xfId="4994" xr:uid="{00000000-0005-0000-0000-00002C130000}"/>
    <cellStyle name="Normal 2 53 7 4" xfId="4995" xr:uid="{00000000-0005-0000-0000-00002D130000}"/>
    <cellStyle name="Normal 2 53 7 5" xfId="4996" xr:uid="{00000000-0005-0000-0000-00002E130000}"/>
    <cellStyle name="Normal 2 53 7 6" xfId="4997" xr:uid="{00000000-0005-0000-0000-00002F130000}"/>
    <cellStyle name="Normal 2 53 7 7" xfId="4998" xr:uid="{00000000-0005-0000-0000-000030130000}"/>
    <cellStyle name="Normal 2 53 7 8" xfId="4999" xr:uid="{00000000-0005-0000-0000-000031130000}"/>
    <cellStyle name="Normal 2 53 7 9" xfId="5000" xr:uid="{00000000-0005-0000-0000-000032130000}"/>
    <cellStyle name="Normal 2 53 8" xfId="5001" xr:uid="{00000000-0005-0000-0000-000033130000}"/>
    <cellStyle name="Normal 2 53 8 10" xfId="5002" xr:uid="{00000000-0005-0000-0000-000034130000}"/>
    <cellStyle name="Normal 2 53 8 11" xfId="5003" xr:uid="{00000000-0005-0000-0000-000035130000}"/>
    <cellStyle name="Normal 2 53 8 12" xfId="5004" xr:uid="{00000000-0005-0000-0000-000036130000}"/>
    <cellStyle name="Normal 2 53 8 13" xfId="5005" xr:uid="{00000000-0005-0000-0000-000037130000}"/>
    <cellStyle name="Normal 2 53 8 14" xfId="5006" xr:uid="{00000000-0005-0000-0000-000038130000}"/>
    <cellStyle name="Normal 2 53 8 2" xfId="5007" xr:uid="{00000000-0005-0000-0000-000039130000}"/>
    <cellStyle name="Normal 2 53 8 3" xfId="5008" xr:uid="{00000000-0005-0000-0000-00003A130000}"/>
    <cellStyle name="Normal 2 53 8 4" xfId="5009" xr:uid="{00000000-0005-0000-0000-00003B130000}"/>
    <cellStyle name="Normal 2 53 8 5" xfId="5010" xr:uid="{00000000-0005-0000-0000-00003C130000}"/>
    <cellStyle name="Normal 2 53 8 6" xfId="5011" xr:uid="{00000000-0005-0000-0000-00003D130000}"/>
    <cellStyle name="Normal 2 53 8 7" xfId="5012" xr:uid="{00000000-0005-0000-0000-00003E130000}"/>
    <cellStyle name="Normal 2 53 8 8" xfId="5013" xr:uid="{00000000-0005-0000-0000-00003F130000}"/>
    <cellStyle name="Normal 2 53 8 9" xfId="5014" xr:uid="{00000000-0005-0000-0000-000040130000}"/>
    <cellStyle name="Normal 2 53 9" xfId="5015" xr:uid="{00000000-0005-0000-0000-000041130000}"/>
    <cellStyle name="Normal 2 53 9 10" xfId="5016" xr:uid="{00000000-0005-0000-0000-000042130000}"/>
    <cellStyle name="Normal 2 53 9 11" xfId="5017" xr:uid="{00000000-0005-0000-0000-000043130000}"/>
    <cellStyle name="Normal 2 53 9 12" xfId="5018" xr:uid="{00000000-0005-0000-0000-000044130000}"/>
    <cellStyle name="Normal 2 53 9 13" xfId="5019" xr:uid="{00000000-0005-0000-0000-000045130000}"/>
    <cellStyle name="Normal 2 53 9 14" xfId="5020" xr:uid="{00000000-0005-0000-0000-000046130000}"/>
    <cellStyle name="Normal 2 53 9 2" xfId="5021" xr:uid="{00000000-0005-0000-0000-000047130000}"/>
    <cellStyle name="Normal 2 53 9 3" xfId="5022" xr:uid="{00000000-0005-0000-0000-000048130000}"/>
    <cellStyle name="Normal 2 53 9 4" xfId="5023" xr:uid="{00000000-0005-0000-0000-000049130000}"/>
    <cellStyle name="Normal 2 53 9 5" xfId="5024" xr:uid="{00000000-0005-0000-0000-00004A130000}"/>
    <cellStyle name="Normal 2 53 9 6" xfId="5025" xr:uid="{00000000-0005-0000-0000-00004B130000}"/>
    <cellStyle name="Normal 2 53 9 7" xfId="5026" xr:uid="{00000000-0005-0000-0000-00004C130000}"/>
    <cellStyle name="Normal 2 53 9 8" xfId="5027" xr:uid="{00000000-0005-0000-0000-00004D130000}"/>
    <cellStyle name="Normal 2 53 9 9" xfId="5028" xr:uid="{00000000-0005-0000-0000-00004E130000}"/>
    <cellStyle name="Normal 2 54" xfId="5029" xr:uid="{00000000-0005-0000-0000-00004F130000}"/>
    <cellStyle name="Normal 2 54 10" xfId="5030" xr:uid="{00000000-0005-0000-0000-000050130000}"/>
    <cellStyle name="Normal 2 54 10 10" xfId="5031" xr:uid="{00000000-0005-0000-0000-000051130000}"/>
    <cellStyle name="Normal 2 54 10 11" xfId="5032" xr:uid="{00000000-0005-0000-0000-000052130000}"/>
    <cellStyle name="Normal 2 54 10 12" xfId="5033" xr:uid="{00000000-0005-0000-0000-000053130000}"/>
    <cellStyle name="Normal 2 54 10 13" xfId="5034" xr:uid="{00000000-0005-0000-0000-000054130000}"/>
    <cellStyle name="Normal 2 54 10 14" xfId="5035" xr:uid="{00000000-0005-0000-0000-000055130000}"/>
    <cellStyle name="Normal 2 54 10 2" xfId="5036" xr:uid="{00000000-0005-0000-0000-000056130000}"/>
    <cellStyle name="Normal 2 54 10 3" xfId="5037" xr:uid="{00000000-0005-0000-0000-000057130000}"/>
    <cellStyle name="Normal 2 54 10 4" xfId="5038" xr:uid="{00000000-0005-0000-0000-000058130000}"/>
    <cellStyle name="Normal 2 54 10 5" xfId="5039" xr:uid="{00000000-0005-0000-0000-000059130000}"/>
    <cellStyle name="Normal 2 54 10 6" xfId="5040" xr:uid="{00000000-0005-0000-0000-00005A130000}"/>
    <cellStyle name="Normal 2 54 10 7" xfId="5041" xr:uid="{00000000-0005-0000-0000-00005B130000}"/>
    <cellStyle name="Normal 2 54 10 8" xfId="5042" xr:uid="{00000000-0005-0000-0000-00005C130000}"/>
    <cellStyle name="Normal 2 54 10 9" xfId="5043" xr:uid="{00000000-0005-0000-0000-00005D130000}"/>
    <cellStyle name="Normal 2 54 11" xfId="5044" xr:uid="{00000000-0005-0000-0000-00005E130000}"/>
    <cellStyle name="Normal 2 54 12" xfId="5045" xr:uid="{00000000-0005-0000-0000-00005F130000}"/>
    <cellStyle name="Normal 2 54 13" xfId="5046" xr:uid="{00000000-0005-0000-0000-000060130000}"/>
    <cellStyle name="Normal 2 54 14" xfId="5047" xr:uid="{00000000-0005-0000-0000-000061130000}"/>
    <cellStyle name="Normal 2 54 15" xfId="5048" xr:uid="{00000000-0005-0000-0000-000062130000}"/>
    <cellStyle name="Normal 2 54 16" xfId="5049" xr:uid="{00000000-0005-0000-0000-000063130000}"/>
    <cellStyle name="Normal 2 54 17" xfId="5050" xr:uid="{00000000-0005-0000-0000-000064130000}"/>
    <cellStyle name="Normal 2 54 18" xfId="5051" xr:uid="{00000000-0005-0000-0000-000065130000}"/>
    <cellStyle name="Normal 2 54 19" xfId="5052" xr:uid="{00000000-0005-0000-0000-000066130000}"/>
    <cellStyle name="Normal 2 54 2" xfId="5053" xr:uid="{00000000-0005-0000-0000-000067130000}"/>
    <cellStyle name="Normal 2 54 2 10" xfId="5054" xr:uid="{00000000-0005-0000-0000-000068130000}"/>
    <cellStyle name="Normal 2 54 2 11" xfId="5055" xr:uid="{00000000-0005-0000-0000-000069130000}"/>
    <cellStyle name="Normal 2 54 2 12" xfId="5056" xr:uid="{00000000-0005-0000-0000-00006A130000}"/>
    <cellStyle name="Normal 2 54 2 13" xfId="5057" xr:uid="{00000000-0005-0000-0000-00006B130000}"/>
    <cellStyle name="Normal 2 54 2 14" xfId="5058" xr:uid="{00000000-0005-0000-0000-00006C130000}"/>
    <cellStyle name="Normal 2 54 2 15" xfId="5059" xr:uid="{00000000-0005-0000-0000-00006D130000}"/>
    <cellStyle name="Normal 2 54 2 2" xfId="5060" xr:uid="{00000000-0005-0000-0000-00006E130000}"/>
    <cellStyle name="Normal 2 54 2 2 10" xfId="5061" xr:uid="{00000000-0005-0000-0000-00006F130000}"/>
    <cellStyle name="Normal 2 54 2 2 11" xfId="5062" xr:uid="{00000000-0005-0000-0000-000070130000}"/>
    <cellStyle name="Normal 2 54 2 2 12" xfId="5063" xr:uid="{00000000-0005-0000-0000-000071130000}"/>
    <cellStyle name="Normal 2 54 2 2 13" xfId="5064" xr:uid="{00000000-0005-0000-0000-000072130000}"/>
    <cellStyle name="Normal 2 54 2 2 14" xfId="5065" xr:uid="{00000000-0005-0000-0000-000073130000}"/>
    <cellStyle name="Normal 2 54 2 2 2" xfId="5066" xr:uid="{00000000-0005-0000-0000-000074130000}"/>
    <cellStyle name="Normal 2 54 2 2 3" xfId="5067" xr:uid="{00000000-0005-0000-0000-000075130000}"/>
    <cellStyle name="Normal 2 54 2 2 4" xfId="5068" xr:uid="{00000000-0005-0000-0000-000076130000}"/>
    <cellStyle name="Normal 2 54 2 2 5" xfId="5069" xr:uid="{00000000-0005-0000-0000-000077130000}"/>
    <cellStyle name="Normal 2 54 2 2 6" xfId="5070" xr:uid="{00000000-0005-0000-0000-000078130000}"/>
    <cellStyle name="Normal 2 54 2 2 7" xfId="5071" xr:uid="{00000000-0005-0000-0000-000079130000}"/>
    <cellStyle name="Normal 2 54 2 2 8" xfId="5072" xr:uid="{00000000-0005-0000-0000-00007A130000}"/>
    <cellStyle name="Normal 2 54 2 2 9" xfId="5073" xr:uid="{00000000-0005-0000-0000-00007B130000}"/>
    <cellStyle name="Normal 2 54 2 3" xfId="5074" xr:uid="{00000000-0005-0000-0000-00007C130000}"/>
    <cellStyle name="Normal 2 54 2 4" xfId="5075" xr:uid="{00000000-0005-0000-0000-00007D130000}"/>
    <cellStyle name="Normal 2 54 2 5" xfId="5076" xr:uid="{00000000-0005-0000-0000-00007E130000}"/>
    <cellStyle name="Normal 2 54 2 6" xfId="5077" xr:uid="{00000000-0005-0000-0000-00007F130000}"/>
    <cellStyle name="Normal 2 54 2 7" xfId="5078" xr:uid="{00000000-0005-0000-0000-000080130000}"/>
    <cellStyle name="Normal 2 54 2 8" xfId="5079" xr:uid="{00000000-0005-0000-0000-000081130000}"/>
    <cellStyle name="Normal 2 54 2 9" xfId="5080" xr:uid="{00000000-0005-0000-0000-000082130000}"/>
    <cellStyle name="Normal 2 54 20" xfId="5081" xr:uid="{00000000-0005-0000-0000-000083130000}"/>
    <cellStyle name="Normal 2 54 21" xfId="5082" xr:uid="{00000000-0005-0000-0000-000084130000}"/>
    <cellStyle name="Normal 2 54 22" xfId="5083" xr:uid="{00000000-0005-0000-0000-000085130000}"/>
    <cellStyle name="Normal 2 54 23" xfId="5084" xr:uid="{00000000-0005-0000-0000-000086130000}"/>
    <cellStyle name="Normal 2 54 3" xfId="5085" xr:uid="{00000000-0005-0000-0000-000087130000}"/>
    <cellStyle name="Normal 2 54 3 10" xfId="5086" xr:uid="{00000000-0005-0000-0000-000088130000}"/>
    <cellStyle name="Normal 2 54 3 11" xfId="5087" xr:uid="{00000000-0005-0000-0000-000089130000}"/>
    <cellStyle name="Normal 2 54 3 12" xfId="5088" xr:uid="{00000000-0005-0000-0000-00008A130000}"/>
    <cellStyle name="Normal 2 54 3 13" xfId="5089" xr:uid="{00000000-0005-0000-0000-00008B130000}"/>
    <cellStyle name="Normal 2 54 3 14" xfId="5090" xr:uid="{00000000-0005-0000-0000-00008C130000}"/>
    <cellStyle name="Normal 2 54 3 15" xfId="5091" xr:uid="{00000000-0005-0000-0000-00008D130000}"/>
    <cellStyle name="Normal 2 54 3 2" xfId="5092" xr:uid="{00000000-0005-0000-0000-00008E130000}"/>
    <cellStyle name="Normal 2 54 3 2 10" xfId="5093" xr:uid="{00000000-0005-0000-0000-00008F130000}"/>
    <cellStyle name="Normal 2 54 3 2 11" xfId="5094" xr:uid="{00000000-0005-0000-0000-000090130000}"/>
    <cellStyle name="Normal 2 54 3 2 12" xfId="5095" xr:uid="{00000000-0005-0000-0000-000091130000}"/>
    <cellStyle name="Normal 2 54 3 2 13" xfId="5096" xr:uid="{00000000-0005-0000-0000-000092130000}"/>
    <cellStyle name="Normal 2 54 3 2 14" xfId="5097" xr:uid="{00000000-0005-0000-0000-000093130000}"/>
    <cellStyle name="Normal 2 54 3 2 2" xfId="5098" xr:uid="{00000000-0005-0000-0000-000094130000}"/>
    <cellStyle name="Normal 2 54 3 2 3" xfId="5099" xr:uid="{00000000-0005-0000-0000-000095130000}"/>
    <cellStyle name="Normal 2 54 3 2 4" xfId="5100" xr:uid="{00000000-0005-0000-0000-000096130000}"/>
    <cellStyle name="Normal 2 54 3 2 5" xfId="5101" xr:uid="{00000000-0005-0000-0000-000097130000}"/>
    <cellStyle name="Normal 2 54 3 2 6" xfId="5102" xr:uid="{00000000-0005-0000-0000-000098130000}"/>
    <cellStyle name="Normal 2 54 3 2 7" xfId="5103" xr:uid="{00000000-0005-0000-0000-000099130000}"/>
    <cellStyle name="Normal 2 54 3 2 8" xfId="5104" xr:uid="{00000000-0005-0000-0000-00009A130000}"/>
    <cellStyle name="Normal 2 54 3 2 9" xfId="5105" xr:uid="{00000000-0005-0000-0000-00009B130000}"/>
    <cellStyle name="Normal 2 54 3 3" xfId="5106" xr:uid="{00000000-0005-0000-0000-00009C130000}"/>
    <cellStyle name="Normal 2 54 3 4" xfId="5107" xr:uid="{00000000-0005-0000-0000-00009D130000}"/>
    <cellStyle name="Normal 2 54 3 5" xfId="5108" xr:uid="{00000000-0005-0000-0000-00009E130000}"/>
    <cellStyle name="Normal 2 54 3 6" xfId="5109" xr:uid="{00000000-0005-0000-0000-00009F130000}"/>
    <cellStyle name="Normal 2 54 3 7" xfId="5110" xr:uid="{00000000-0005-0000-0000-0000A0130000}"/>
    <cellStyle name="Normal 2 54 3 8" xfId="5111" xr:uid="{00000000-0005-0000-0000-0000A1130000}"/>
    <cellStyle name="Normal 2 54 3 9" xfId="5112" xr:uid="{00000000-0005-0000-0000-0000A2130000}"/>
    <cellStyle name="Normal 2 54 4" xfId="5113" xr:uid="{00000000-0005-0000-0000-0000A3130000}"/>
    <cellStyle name="Normal 2 54 4 10" xfId="5114" xr:uid="{00000000-0005-0000-0000-0000A4130000}"/>
    <cellStyle name="Normal 2 54 4 11" xfId="5115" xr:uid="{00000000-0005-0000-0000-0000A5130000}"/>
    <cellStyle name="Normal 2 54 4 12" xfId="5116" xr:uid="{00000000-0005-0000-0000-0000A6130000}"/>
    <cellStyle name="Normal 2 54 4 13" xfId="5117" xr:uid="{00000000-0005-0000-0000-0000A7130000}"/>
    <cellStyle name="Normal 2 54 4 14" xfId="5118" xr:uid="{00000000-0005-0000-0000-0000A8130000}"/>
    <cellStyle name="Normal 2 54 4 15" xfId="5119" xr:uid="{00000000-0005-0000-0000-0000A9130000}"/>
    <cellStyle name="Normal 2 54 4 2" xfId="5120" xr:uid="{00000000-0005-0000-0000-0000AA130000}"/>
    <cellStyle name="Normal 2 54 4 2 10" xfId="5121" xr:uid="{00000000-0005-0000-0000-0000AB130000}"/>
    <cellStyle name="Normal 2 54 4 2 11" xfId="5122" xr:uid="{00000000-0005-0000-0000-0000AC130000}"/>
    <cellStyle name="Normal 2 54 4 2 12" xfId="5123" xr:uid="{00000000-0005-0000-0000-0000AD130000}"/>
    <cellStyle name="Normal 2 54 4 2 13" xfId="5124" xr:uid="{00000000-0005-0000-0000-0000AE130000}"/>
    <cellStyle name="Normal 2 54 4 2 14" xfId="5125" xr:uid="{00000000-0005-0000-0000-0000AF130000}"/>
    <cellStyle name="Normal 2 54 4 2 2" xfId="5126" xr:uid="{00000000-0005-0000-0000-0000B0130000}"/>
    <cellStyle name="Normal 2 54 4 2 3" xfId="5127" xr:uid="{00000000-0005-0000-0000-0000B1130000}"/>
    <cellStyle name="Normal 2 54 4 2 4" xfId="5128" xr:uid="{00000000-0005-0000-0000-0000B2130000}"/>
    <cellStyle name="Normal 2 54 4 2 5" xfId="5129" xr:uid="{00000000-0005-0000-0000-0000B3130000}"/>
    <cellStyle name="Normal 2 54 4 2 6" xfId="5130" xr:uid="{00000000-0005-0000-0000-0000B4130000}"/>
    <cellStyle name="Normal 2 54 4 2 7" xfId="5131" xr:uid="{00000000-0005-0000-0000-0000B5130000}"/>
    <cellStyle name="Normal 2 54 4 2 8" xfId="5132" xr:uid="{00000000-0005-0000-0000-0000B6130000}"/>
    <cellStyle name="Normal 2 54 4 2 9" xfId="5133" xr:uid="{00000000-0005-0000-0000-0000B7130000}"/>
    <cellStyle name="Normal 2 54 4 3" xfId="5134" xr:uid="{00000000-0005-0000-0000-0000B8130000}"/>
    <cellStyle name="Normal 2 54 4 4" xfId="5135" xr:uid="{00000000-0005-0000-0000-0000B9130000}"/>
    <cellStyle name="Normal 2 54 4 5" xfId="5136" xr:uid="{00000000-0005-0000-0000-0000BA130000}"/>
    <cellStyle name="Normal 2 54 4 6" xfId="5137" xr:uid="{00000000-0005-0000-0000-0000BB130000}"/>
    <cellStyle name="Normal 2 54 4 7" xfId="5138" xr:uid="{00000000-0005-0000-0000-0000BC130000}"/>
    <cellStyle name="Normal 2 54 4 8" xfId="5139" xr:uid="{00000000-0005-0000-0000-0000BD130000}"/>
    <cellStyle name="Normal 2 54 4 9" xfId="5140" xr:uid="{00000000-0005-0000-0000-0000BE130000}"/>
    <cellStyle name="Normal 2 54 5" xfId="5141" xr:uid="{00000000-0005-0000-0000-0000BF130000}"/>
    <cellStyle name="Normal 2 54 5 10" xfId="5142" xr:uid="{00000000-0005-0000-0000-0000C0130000}"/>
    <cellStyle name="Normal 2 54 5 11" xfId="5143" xr:uid="{00000000-0005-0000-0000-0000C1130000}"/>
    <cellStyle name="Normal 2 54 5 12" xfId="5144" xr:uid="{00000000-0005-0000-0000-0000C2130000}"/>
    <cellStyle name="Normal 2 54 5 13" xfId="5145" xr:uid="{00000000-0005-0000-0000-0000C3130000}"/>
    <cellStyle name="Normal 2 54 5 14" xfId="5146" xr:uid="{00000000-0005-0000-0000-0000C4130000}"/>
    <cellStyle name="Normal 2 54 5 2" xfId="5147" xr:uid="{00000000-0005-0000-0000-0000C5130000}"/>
    <cellStyle name="Normal 2 54 5 3" xfId="5148" xr:uid="{00000000-0005-0000-0000-0000C6130000}"/>
    <cellStyle name="Normal 2 54 5 4" xfId="5149" xr:uid="{00000000-0005-0000-0000-0000C7130000}"/>
    <cellStyle name="Normal 2 54 5 5" xfId="5150" xr:uid="{00000000-0005-0000-0000-0000C8130000}"/>
    <cellStyle name="Normal 2 54 5 6" xfId="5151" xr:uid="{00000000-0005-0000-0000-0000C9130000}"/>
    <cellStyle name="Normal 2 54 5 7" xfId="5152" xr:uid="{00000000-0005-0000-0000-0000CA130000}"/>
    <cellStyle name="Normal 2 54 5 8" xfId="5153" xr:uid="{00000000-0005-0000-0000-0000CB130000}"/>
    <cellStyle name="Normal 2 54 5 9" xfId="5154" xr:uid="{00000000-0005-0000-0000-0000CC130000}"/>
    <cellStyle name="Normal 2 54 6" xfId="5155" xr:uid="{00000000-0005-0000-0000-0000CD130000}"/>
    <cellStyle name="Normal 2 54 6 10" xfId="5156" xr:uid="{00000000-0005-0000-0000-0000CE130000}"/>
    <cellStyle name="Normal 2 54 6 11" xfId="5157" xr:uid="{00000000-0005-0000-0000-0000CF130000}"/>
    <cellStyle name="Normal 2 54 6 12" xfId="5158" xr:uid="{00000000-0005-0000-0000-0000D0130000}"/>
    <cellStyle name="Normal 2 54 6 13" xfId="5159" xr:uid="{00000000-0005-0000-0000-0000D1130000}"/>
    <cellStyle name="Normal 2 54 6 14" xfId="5160" xr:uid="{00000000-0005-0000-0000-0000D2130000}"/>
    <cellStyle name="Normal 2 54 6 2" xfId="5161" xr:uid="{00000000-0005-0000-0000-0000D3130000}"/>
    <cellStyle name="Normal 2 54 6 3" xfId="5162" xr:uid="{00000000-0005-0000-0000-0000D4130000}"/>
    <cellStyle name="Normal 2 54 6 4" xfId="5163" xr:uid="{00000000-0005-0000-0000-0000D5130000}"/>
    <cellStyle name="Normal 2 54 6 5" xfId="5164" xr:uid="{00000000-0005-0000-0000-0000D6130000}"/>
    <cellStyle name="Normal 2 54 6 6" xfId="5165" xr:uid="{00000000-0005-0000-0000-0000D7130000}"/>
    <cellStyle name="Normal 2 54 6 7" xfId="5166" xr:uid="{00000000-0005-0000-0000-0000D8130000}"/>
    <cellStyle name="Normal 2 54 6 8" xfId="5167" xr:uid="{00000000-0005-0000-0000-0000D9130000}"/>
    <cellStyle name="Normal 2 54 6 9" xfId="5168" xr:uid="{00000000-0005-0000-0000-0000DA130000}"/>
    <cellStyle name="Normal 2 54 7" xfId="5169" xr:uid="{00000000-0005-0000-0000-0000DB130000}"/>
    <cellStyle name="Normal 2 54 7 10" xfId="5170" xr:uid="{00000000-0005-0000-0000-0000DC130000}"/>
    <cellStyle name="Normal 2 54 7 11" xfId="5171" xr:uid="{00000000-0005-0000-0000-0000DD130000}"/>
    <cellStyle name="Normal 2 54 7 12" xfId="5172" xr:uid="{00000000-0005-0000-0000-0000DE130000}"/>
    <cellStyle name="Normal 2 54 7 13" xfId="5173" xr:uid="{00000000-0005-0000-0000-0000DF130000}"/>
    <cellStyle name="Normal 2 54 7 14" xfId="5174" xr:uid="{00000000-0005-0000-0000-0000E0130000}"/>
    <cellStyle name="Normal 2 54 7 2" xfId="5175" xr:uid="{00000000-0005-0000-0000-0000E1130000}"/>
    <cellStyle name="Normal 2 54 7 3" xfId="5176" xr:uid="{00000000-0005-0000-0000-0000E2130000}"/>
    <cellStyle name="Normal 2 54 7 4" xfId="5177" xr:uid="{00000000-0005-0000-0000-0000E3130000}"/>
    <cellStyle name="Normal 2 54 7 5" xfId="5178" xr:uid="{00000000-0005-0000-0000-0000E4130000}"/>
    <cellStyle name="Normal 2 54 7 6" xfId="5179" xr:uid="{00000000-0005-0000-0000-0000E5130000}"/>
    <cellStyle name="Normal 2 54 7 7" xfId="5180" xr:uid="{00000000-0005-0000-0000-0000E6130000}"/>
    <cellStyle name="Normal 2 54 7 8" xfId="5181" xr:uid="{00000000-0005-0000-0000-0000E7130000}"/>
    <cellStyle name="Normal 2 54 7 9" xfId="5182" xr:uid="{00000000-0005-0000-0000-0000E8130000}"/>
    <cellStyle name="Normal 2 54 8" xfId="5183" xr:uid="{00000000-0005-0000-0000-0000E9130000}"/>
    <cellStyle name="Normal 2 54 8 10" xfId="5184" xr:uid="{00000000-0005-0000-0000-0000EA130000}"/>
    <cellStyle name="Normal 2 54 8 11" xfId="5185" xr:uid="{00000000-0005-0000-0000-0000EB130000}"/>
    <cellStyle name="Normal 2 54 8 12" xfId="5186" xr:uid="{00000000-0005-0000-0000-0000EC130000}"/>
    <cellStyle name="Normal 2 54 8 13" xfId="5187" xr:uid="{00000000-0005-0000-0000-0000ED130000}"/>
    <cellStyle name="Normal 2 54 8 14" xfId="5188" xr:uid="{00000000-0005-0000-0000-0000EE130000}"/>
    <cellStyle name="Normal 2 54 8 2" xfId="5189" xr:uid="{00000000-0005-0000-0000-0000EF130000}"/>
    <cellStyle name="Normal 2 54 8 3" xfId="5190" xr:uid="{00000000-0005-0000-0000-0000F0130000}"/>
    <cellStyle name="Normal 2 54 8 4" xfId="5191" xr:uid="{00000000-0005-0000-0000-0000F1130000}"/>
    <cellStyle name="Normal 2 54 8 5" xfId="5192" xr:uid="{00000000-0005-0000-0000-0000F2130000}"/>
    <cellStyle name="Normal 2 54 8 6" xfId="5193" xr:uid="{00000000-0005-0000-0000-0000F3130000}"/>
    <cellStyle name="Normal 2 54 8 7" xfId="5194" xr:uid="{00000000-0005-0000-0000-0000F4130000}"/>
    <cellStyle name="Normal 2 54 8 8" xfId="5195" xr:uid="{00000000-0005-0000-0000-0000F5130000}"/>
    <cellStyle name="Normal 2 54 8 9" xfId="5196" xr:uid="{00000000-0005-0000-0000-0000F6130000}"/>
    <cellStyle name="Normal 2 54 9" xfId="5197" xr:uid="{00000000-0005-0000-0000-0000F7130000}"/>
    <cellStyle name="Normal 2 54 9 10" xfId="5198" xr:uid="{00000000-0005-0000-0000-0000F8130000}"/>
    <cellStyle name="Normal 2 54 9 11" xfId="5199" xr:uid="{00000000-0005-0000-0000-0000F9130000}"/>
    <cellStyle name="Normal 2 54 9 12" xfId="5200" xr:uid="{00000000-0005-0000-0000-0000FA130000}"/>
    <cellStyle name="Normal 2 54 9 13" xfId="5201" xr:uid="{00000000-0005-0000-0000-0000FB130000}"/>
    <cellStyle name="Normal 2 54 9 14" xfId="5202" xr:uid="{00000000-0005-0000-0000-0000FC130000}"/>
    <cellStyle name="Normal 2 54 9 2" xfId="5203" xr:uid="{00000000-0005-0000-0000-0000FD130000}"/>
    <cellStyle name="Normal 2 54 9 3" xfId="5204" xr:uid="{00000000-0005-0000-0000-0000FE130000}"/>
    <cellStyle name="Normal 2 54 9 4" xfId="5205" xr:uid="{00000000-0005-0000-0000-0000FF130000}"/>
    <cellStyle name="Normal 2 54 9 5" xfId="5206" xr:uid="{00000000-0005-0000-0000-000000140000}"/>
    <cellStyle name="Normal 2 54 9 6" xfId="5207" xr:uid="{00000000-0005-0000-0000-000001140000}"/>
    <cellStyle name="Normal 2 54 9 7" xfId="5208" xr:uid="{00000000-0005-0000-0000-000002140000}"/>
    <cellStyle name="Normal 2 54 9 8" xfId="5209" xr:uid="{00000000-0005-0000-0000-000003140000}"/>
    <cellStyle name="Normal 2 54 9 9" xfId="5210" xr:uid="{00000000-0005-0000-0000-000004140000}"/>
    <cellStyle name="Normal 2 55" xfId="5211" xr:uid="{00000000-0005-0000-0000-000005140000}"/>
    <cellStyle name="Normal 2 55 10" xfId="5212" xr:uid="{00000000-0005-0000-0000-000006140000}"/>
    <cellStyle name="Normal 2 55 10 10" xfId="5213" xr:uid="{00000000-0005-0000-0000-000007140000}"/>
    <cellStyle name="Normal 2 55 10 11" xfId="5214" xr:uid="{00000000-0005-0000-0000-000008140000}"/>
    <cellStyle name="Normal 2 55 10 12" xfId="5215" xr:uid="{00000000-0005-0000-0000-000009140000}"/>
    <cellStyle name="Normal 2 55 10 13" xfId="5216" xr:uid="{00000000-0005-0000-0000-00000A140000}"/>
    <cellStyle name="Normal 2 55 10 14" xfId="5217" xr:uid="{00000000-0005-0000-0000-00000B140000}"/>
    <cellStyle name="Normal 2 55 10 2" xfId="5218" xr:uid="{00000000-0005-0000-0000-00000C140000}"/>
    <cellStyle name="Normal 2 55 10 3" xfId="5219" xr:uid="{00000000-0005-0000-0000-00000D140000}"/>
    <cellStyle name="Normal 2 55 10 4" xfId="5220" xr:uid="{00000000-0005-0000-0000-00000E140000}"/>
    <cellStyle name="Normal 2 55 10 5" xfId="5221" xr:uid="{00000000-0005-0000-0000-00000F140000}"/>
    <cellStyle name="Normal 2 55 10 6" xfId="5222" xr:uid="{00000000-0005-0000-0000-000010140000}"/>
    <cellStyle name="Normal 2 55 10 7" xfId="5223" xr:uid="{00000000-0005-0000-0000-000011140000}"/>
    <cellStyle name="Normal 2 55 10 8" xfId="5224" xr:uid="{00000000-0005-0000-0000-000012140000}"/>
    <cellStyle name="Normal 2 55 10 9" xfId="5225" xr:uid="{00000000-0005-0000-0000-000013140000}"/>
    <cellStyle name="Normal 2 55 11" xfId="5226" xr:uid="{00000000-0005-0000-0000-000014140000}"/>
    <cellStyle name="Normal 2 55 12" xfId="5227" xr:uid="{00000000-0005-0000-0000-000015140000}"/>
    <cellStyle name="Normal 2 55 13" xfId="5228" xr:uid="{00000000-0005-0000-0000-000016140000}"/>
    <cellStyle name="Normal 2 55 14" xfId="5229" xr:uid="{00000000-0005-0000-0000-000017140000}"/>
    <cellStyle name="Normal 2 55 15" xfId="5230" xr:uid="{00000000-0005-0000-0000-000018140000}"/>
    <cellStyle name="Normal 2 55 16" xfId="5231" xr:uid="{00000000-0005-0000-0000-000019140000}"/>
    <cellStyle name="Normal 2 55 17" xfId="5232" xr:uid="{00000000-0005-0000-0000-00001A140000}"/>
    <cellStyle name="Normal 2 55 18" xfId="5233" xr:uid="{00000000-0005-0000-0000-00001B140000}"/>
    <cellStyle name="Normal 2 55 19" xfId="5234" xr:uid="{00000000-0005-0000-0000-00001C140000}"/>
    <cellStyle name="Normal 2 55 2" xfId="5235" xr:uid="{00000000-0005-0000-0000-00001D140000}"/>
    <cellStyle name="Normal 2 55 2 10" xfId="5236" xr:uid="{00000000-0005-0000-0000-00001E140000}"/>
    <cellStyle name="Normal 2 55 2 11" xfId="5237" xr:uid="{00000000-0005-0000-0000-00001F140000}"/>
    <cellStyle name="Normal 2 55 2 12" xfId="5238" xr:uid="{00000000-0005-0000-0000-000020140000}"/>
    <cellStyle name="Normal 2 55 2 13" xfId="5239" xr:uid="{00000000-0005-0000-0000-000021140000}"/>
    <cellStyle name="Normal 2 55 2 14" xfId="5240" xr:uid="{00000000-0005-0000-0000-000022140000}"/>
    <cellStyle name="Normal 2 55 2 15" xfId="5241" xr:uid="{00000000-0005-0000-0000-000023140000}"/>
    <cellStyle name="Normal 2 55 2 2" xfId="5242" xr:uid="{00000000-0005-0000-0000-000024140000}"/>
    <cellStyle name="Normal 2 55 2 2 10" xfId="5243" xr:uid="{00000000-0005-0000-0000-000025140000}"/>
    <cellStyle name="Normal 2 55 2 2 11" xfId="5244" xr:uid="{00000000-0005-0000-0000-000026140000}"/>
    <cellStyle name="Normal 2 55 2 2 12" xfId="5245" xr:uid="{00000000-0005-0000-0000-000027140000}"/>
    <cellStyle name="Normal 2 55 2 2 13" xfId="5246" xr:uid="{00000000-0005-0000-0000-000028140000}"/>
    <cellStyle name="Normal 2 55 2 2 14" xfId="5247" xr:uid="{00000000-0005-0000-0000-000029140000}"/>
    <cellStyle name="Normal 2 55 2 2 2" xfId="5248" xr:uid="{00000000-0005-0000-0000-00002A140000}"/>
    <cellStyle name="Normal 2 55 2 2 3" xfId="5249" xr:uid="{00000000-0005-0000-0000-00002B140000}"/>
    <cellStyle name="Normal 2 55 2 2 4" xfId="5250" xr:uid="{00000000-0005-0000-0000-00002C140000}"/>
    <cellStyle name="Normal 2 55 2 2 5" xfId="5251" xr:uid="{00000000-0005-0000-0000-00002D140000}"/>
    <cellStyle name="Normal 2 55 2 2 6" xfId="5252" xr:uid="{00000000-0005-0000-0000-00002E140000}"/>
    <cellStyle name="Normal 2 55 2 2 7" xfId="5253" xr:uid="{00000000-0005-0000-0000-00002F140000}"/>
    <cellStyle name="Normal 2 55 2 2 8" xfId="5254" xr:uid="{00000000-0005-0000-0000-000030140000}"/>
    <cellStyle name="Normal 2 55 2 2 9" xfId="5255" xr:uid="{00000000-0005-0000-0000-000031140000}"/>
    <cellStyle name="Normal 2 55 2 3" xfId="5256" xr:uid="{00000000-0005-0000-0000-000032140000}"/>
    <cellStyle name="Normal 2 55 2 4" xfId="5257" xr:uid="{00000000-0005-0000-0000-000033140000}"/>
    <cellStyle name="Normal 2 55 2 5" xfId="5258" xr:uid="{00000000-0005-0000-0000-000034140000}"/>
    <cellStyle name="Normal 2 55 2 6" xfId="5259" xr:uid="{00000000-0005-0000-0000-000035140000}"/>
    <cellStyle name="Normal 2 55 2 7" xfId="5260" xr:uid="{00000000-0005-0000-0000-000036140000}"/>
    <cellStyle name="Normal 2 55 2 8" xfId="5261" xr:uid="{00000000-0005-0000-0000-000037140000}"/>
    <cellStyle name="Normal 2 55 2 9" xfId="5262" xr:uid="{00000000-0005-0000-0000-000038140000}"/>
    <cellStyle name="Normal 2 55 20" xfId="5263" xr:uid="{00000000-0005-0000-0000-000039140000}"/>
    <cellStyle name="Normal 2 55 21" xfId="5264" xr:uid="{00000000-0005-0000-0000-00003A140000}"/>
    <cellStyle name="Normal 2 55 22" xfId="5265" xr:uid="{00000000-0005-0000-0000-00003B140000}"/>
    <cellStyle name="Normal 2 55 23" xfId="5266" xr:uid="{00000000-0005-0000-0000-00003C140000}"/>
    <cellStyle name="Normal 2 55 3" xfId="5267" xr:uid="{00000000-0005-0000-0000-00003D140000}"/>
    <cellStyle name="Normal 2 55 3 10" xfId="5268" xr:uid="{00000000-0005-0000-0000-00003E140000}"/>
    <cellStyle name="Normal 2 55 3 11" xfId="5269" xr:uid="{00000000-0005-0000-0000-00003F140000}"/>
    <cellStyle name="Normal 2 55 3 12" xfId="5270" xr:uid="{00000000-0005-0000-0000-000040140000}"/>
    <cellStyle name="Normal 2 55 3 13" xfId="5271" xr:uid="{00000000-0005-0000-0000-000041140000}"/>
    <cellStyle name="Normal 2 55 3 14" xfId="5272" xr:uid="{00000000-0005-0000-0000-000042140000}"/>
    <cellStyle name="Normal 2 55 3 15" xfId="5273" xr:uid="{00000000-0005-0000-0000-000043140000}"/>
    <cellStyle name="Normal 2 55 3 2" xfId="5274" xr:uid="{00000000-0005-0000-0000-000044140000}"/>
    <cellStyle name="Normal 2 55 3 2 10" xfId="5275" xr:uid="{00000000-0005-0000-0000-000045140000}"/>
    <cellStyle name="Normal 2 55 3 2 11" xfId="5276" xr:uid="{00000000-0005-0000-0000-000046140000}"/>
    <cellStyle name="Normal 2 55 3 2 12" xfId="5277" xr:uid="{00000000-0005-0000-0000-000047140000}"/>
    <cellStyle name="Normal 2 55 3 2 13" xfId="5278" xr:uid="{00000000-0005-0000-0000-000048140000}"/>
    <cellStyle name="Normal 2 55 3 2 14" xfId="5279" xr:uid="{00000000-0005-0000-0000-000049140000}"/>
    <cellStyle name="Normal 2 55 3 2 2" xfId="5280" xr:uid="{00000000-0005-0000-0000-00004A140000}"/>
    <cellStyle name="Normal 2 55 3 2 3" xfId="5281" xr:uid="{00000000-0005-0000-0000-00004B140000}"/>
    <cellStyle name="Normal 2 55 3 2 4" xfId="5282" xr:uid="{00000000-0005-0000-0000-00004C140000}"/>
    <cellStyle name="Normal 2 55 3 2 5" xfId="5283" xr:uid="{00000000-0005-0000-0000-00004D140000}"/>
    <cellStyle name="Normal 2 55 3 2 6" xfId="5284" xr:uid="{00000000-0005-0000-0000-00004E140000}"/>
    <cellStyle name="Normal 2 55 3 2 7" xfId="5285" xr:uid="{00000000-0005-0000-0000-00004F140000}"/>
    <cellStyle name="Normal 2 55 3 2 8" xfId="5286" xr:uid="{00000000-0005-0000-0000-000050140000}"/>
    <cellStyle name="Normal 2 55 3 2 9" xfId="5287" xr:uid="{00000000-0005-0000-0000-000051140000}"/>
    <cellStyle name="Normal 2 55 3 3" xfId="5288" xr:uid="{00000000-0005-0000-0000-000052140000}"/>
    <cellStyle name="Normal 2 55 3 4" xfId="5289" xr:uid="{00000000-0005-0000-0000-000053140000}"/>
    <cellStyle name="Normal 2 55 3 5" xfId="5290" xr:uid="{00000000-0005-0000-0000-000054140000}"/>
    <cellStyle name="Normal 2 55 3 6" xfId="5291" xr:uid="{00000000-0005-0000-0000-000055140000}"/>
    <cellStyle name="Normal 2 55 3 7" xfId="5292" xr:uid="{00000000-0005-0000-0000-000056140000}"/>
    <cellStyle name="Normal 2 55 3 8" xfId="5293" xr:uid="{00000000-0005-0000-0000-000057140000}"/>
    <cellStyle name="Normal 2 55 3 9" xfId="5294" xr:uid="{00000000-0005-0000-0000-000058140000}"/>
    <cellStyle name="Normal 2 55 4" xfId="5295" xr:uid="{00000000-0005-0000-0000-000059140000}"/>
    <cellStyle name="Normal 2 55 4 10" xfId="5296" xr:uid="{00000000-0005-0000-0000-00005A140000}"/>
    <cellStyle name="Normal 2 55 4 11" xfId="5297" xr:uid="{00000000-0005-0000-0000-00005B140000}"/>
    <cellStyle name="Normal 2 55 4 12" xfId="5298" xr:uid="{00000000-0005-0000-0000-00005C140000}"/>
    <cellStyle name="Normal 2 55 4 13" xfId="5299" xr:uid="{00000000-0005-0000-0000-00005D140000}"/>
    <cellStyle name="Normal 2 55 4 14" xfId="5300" xr:uid="{00000000-0005-0000-0000-00005E140000}"/>
    <cellStyle name="Normal 2 55 4 15" xfId="5301" xr:uid="{00000000-0005-0000-0000-00005F140000}"/>
    <cellStyle name="Normal 2 55 4 2" xfId="5302" xr:uid="{00000000-0005-0000-0000-000060140000}"/>
    <cellStyle name="Normal 2 55 4 2 10" xfId="5303" xr:uid="{00000000-0005-0000-0000-000061140000}"/>
    <cellStyle name="Normal 2 55 4 2 11" xfId="5304" xr:uid="{00000000-0005-0000-0000-000062140000}"/>
    <cellStyle name="Normal 2 55 4 2 12" xfId="5305" xr:uid="{00000000-0005-0000-0000-000063140000}"/>
    <cellStyle name="Normal 2 55 4 2 13" xfId="5306" xr:uid="{00000000-0005-0000-0000-000064140000}"/>
    <cellStyle name="Normal 2 55 4 2 14" xfId="5307" xr:uid="{00000000-0005-0000-0000-000065140000}"/>
    <cellStyle name="Normal 2 55 4 2 2" xfId="5308" xr:uid="{00000000-0005-0000-0000-000066140000}"/>
    <cellStyle name="Normal 2 55 4 2 3" xfId="5309" xr:uid="{00000000-0005-0000-0000-000067140000}"/>
    <cellStyle name="Normal 2 55 4 2 4" xfId="5310" xr:uid="{00000000-0005-0000-0000-000068140000}"/>
    <cellStyle name="Normal 2 55 4 2 5" xfId="5311" xr:uid="{00000000-0005-0000-0000-000069140000}"/>
    <cellStyle name="Normal 2 55 4 2 6" xfId="5312" xr:uid="{00000000-0005-0000-0000-00006A140000}"/>
    <cellStyle name="Normal 2 55 4 2 7" xfId="5313" xr:uid="{00000000-0005-0000-0000-00006B140000}"/>
    <cellStyle name="Normal 2 55 4 2 8" xfId="5314" xr:uid="{00000000-0005-0000-0000-00006C140000}"/>
    <cellStyle name="Normal 2 55 4 2 9" xfId="5315" xr:uid="{00000000-0005-0000-0000-00006D140000}"/>
    <cellStyle name="Normal 2 55 4 3" xfId="5316" xr:uid="{00000000-0005-0000-0000-00006E140000}"/>
    <cellStyle name="Normal 2 55 4 4" xfId="5317" xr:uid="{00000000-0005-0000-0000-00006F140000}"/>
    <cellStyle name="Normal 2 55 4 5" xfId="5318" xr:uid="{00000000-0005-0000-0000-000070140000}"/>
    <cellStyle name="Normal 2 55 4 6" xfId="5319" xr:uid="{00000000-0005-0000-0000-000071140000}"/>
    <cellStyle name="Normal 2 55 4 7" xfId="5320" xr:uid="{00000000-0005-0000-0000-000072140000}"/>
    <cellStyle name="Normal 2 55 4 8" xfId="5321" xr:uid="{00000000-0005-0000-0000-000073140000}"/>
    <cellStyle name="Normal 2 55 4 9" xfId="5322" xr:uid="{00000000-0005-0000-0000-000074140000}"/>
    <cellStyle name="Normal 2 55 5" xfId="5323" xr:uid="{00000000-0005-0000-0000-000075140000}"/>
    <cellStyle name="Normal 2 55 5 10" xfId="5324" xr:uid="{00000000-0005-0000-0000-000076140000}"/>
    <cellStyle name="Normal 2 55 5 11" xfId="5325" xr:uid="{00000000-0005-0000-0000-000077140000}"/>
    <cellStyle name="Normal 2 55 5 12" xfId="5326" xr:uid="{00000000-0005-0000-0000-000078140000}"/>
    <cellStyle name="Normal 2 55 5 13" xfId="5327" xr:uid="{00000000-0005-0000-0000-000079140000}"/>
    <cellStyle name="Normal 2 55 5 14" xfId="5328" xr:uid="{00000000-0005-0000-0000-00007A140000}"/>
    <cellStyle name="Normal 2 55 5 2" xfId="5329" xr:uid="{00000000-0005-0000-0000-00007B140000}"/>
    <cellStyle name="Normal 2 55 5 3" xfId="5330" xr:uid="{00000000-0005-0000-0000-00007C140000}"/>
    <cellStyle name="Normal 2 55 5 4" xfId="5331" xr:uid="{00000000-0005-0000-0000-00007D140000}"/>
    <cellStyle name="Normal 2 55 5 5" xfId="5332" xr:uid="{00000000-0005-0000-0000-00007E140000}"/>
    <cellStyle name="Normal 2 55 5 6" xfId="5333" xr:uid="{00000000-0005-0000-0000-00007F140000}"/>
    <cellStyle name="Normal 2 55 5 7" xfId="5334" xr:uid="{00000000-0005-0000-0000-000080140000}"/>
    <cellStyle name="Normal 2 55 5 8" xfId="5335" xr:uid="{00000000-0005-0000-0000-000081140000}"/>
    <cellStyle name="Normal 2 55 5 9" xfId="5336" xr:uid="{00000000-0005-0000-0000-000082140000}"/>
    <cellStyle name="Normal 2 55 6" xfId="5337" xr:uid="{00000000-0005-0000-0000-000083140000}"/>
    <cellStyle name="Normal 2 55 6 10" xfId="5338" xr:uid="{00000000-0005-0000-0000-000084140000}"/>
    <cellStyle name="Normal 2 55 6 11" xfId="5339" xr:uid="{00000000-0005-0000-0000-000085140000}"/>
    <cellStyle name="Normal 2 55 6 12" xfId="5340" xr:uid="{00000000-0005-0000-0000-000086140000}"/>
    <cellStyle name="Normal 2 55 6 13" xfId="5341" xr:uid="{00000000-0005-0000-0000-000087140000}"/>
    <cellStyle name="Normal 2 55 6 14" xfId="5342" xr:uid="{00000000-0005-0000-0000-000088140000}"/>
    <cellStyle name="Normal 2 55 6 2" xfId="5343" xr:uid="{00000000-0005-0000-0000-000089140000}"/>
    <cellStyle name="Normal 2 55 6 3" xfId="5344" xr:uid="{00000000-0005-0000-0000-00008A140000}"/>
    <cellStyle name="Normal 2 55 6 4" xfId="5345" xr:uid="{00000000-0005-0000-0000-00008B140000}"/>
    <cellStyle name="Normal 2 55 6 5" xfId="5346" xr:uid="{00000000-0005-0000-0000-00008C140000}"/>
    <cellStyle name="Normal 2 55 6 6" xfId="5347" xr:uid="{00000000-0005-0000-0000-00008D140000}"/>
    <cellStyle name="Normal 2 55 6 7" xfId="5348" xr:uid="{00000000-0005-0000-0000-00008E140000}"/>
    <cellStyle name="Normal 2 55 6 8" xfId="5349" xr:uid="{00000000-0005-0000-0000-00008F140000}"/>
    <cellStyle name="Normal 2 55 6 9" xfId="5350" xr:uid="{00000000-0005-0000-0000-000090140000}"/>
    <cellStyle name="Normal 2 55 7" xfId="5351" xr:uid="{00000000-0005-0000-0000-000091140000}"/>
    <cellStyle name="Normal 2 55 7 10" xfId="5352" xr:uid="{00000000-0005-0000-0000-000092140000}"/>
    <cellStyle name="Normal 2 55 7 11" xfId="5353" xr:uid="{00000000-0005-0000-0000-000093140000}"/>
    <cellStyle name="Normal 2 55 7 12" xfId="5354" xr:uid="{00000000-0005-0000-0000-000094140000}"/>
    <cellStyle name="Normal 2 55 7 13" xfId="5355" xr:uid="{00000000-0005-0000-0000-000095140000}"/>
    <cellStyle name="Normal 2 55 7 14" xfId="5356" xr:uid="{00000000-0005-0000-0000-000096140000}"/>
    <cellStyle name="Normal 2 55 7 2" xfId="5357" xr:uid="{00000000-0005-0000-0000-000097140000}"/>
    <cellStyle name="Normal 2 55 7 3" xfId="5358" xr:uid="{00000000-0005-0000-0000-000098140000}"/>
    <cellStyle name="Normal 2 55 7 4" xfId="5359" xr:uid="{00000000-0005-0000-0000-000099140000}"/>
    <cellStyle name="Normal 2 55 7 5" xfId="5360" xr:uid="{00000000-0005-0000-0000-00009A140000}"/>
    <cellStyle name="Normal 2 55 7 6" xfId="5361" xr:uid="{00000000-0005-0000-0000-00009B140000}"/>
    <cellStyle name="Normal 2 55 7 7" xfId="5362" xr:uid="{00000000-0005-0000-0000-00009C140000}"/>
    <cellStyle name="Normal 2 55 7 8" xfId="5363" xr:uid="{00000000-0005-0000-0000-00009D140000}"/>
    <cellStyle name="Normal 2 55 7 9" xfId="5364" xr:uid="{00000000-0005-0000-0000-00009E140000}"/>
    <cellStyle name="Normal 2 55 8" xfId="5365" xr:uid="{00000000-0005-0000-0000-00009F140000}"/>
    <cellStyle name="Normal 2 55 8 10" xfId="5366" xr:uid="{00000000-0005-0000-0000-0000A0140000}"/>
    <cellStyle name="Normal 2 55 8 11" xfId="5367" xr:uid="{00000000-0005-0000-0000-0000A1140000}"/>
    <cellStyle name="Normal 2 55 8 12" xfId="5368" xr:uid="{00000000-0005-0000-0000-0000A2140000}"/>
    <cellStyle name="Normal 2 55 8 13" xfId="5369" xr:uid="{00000000-0005-0000-0000-0000A3140000}"/>
    <cellStyle name="Normal 2 55 8 14" xfId="5370" xr:uid="{00000000-0005-0000-0000-0000A4140000}"/>
    <cellStyle name="Normal 2 55 8 2" xfId="5371" xr:uid="{00000000-0005-0000-0000-0000A5140000}"/>
    <cellStyle name="Normal 2 55 8 3" xfId="5372" xr:uid="{00000000-0005-0000-0000-0000A6140000}"/>
    <cellStyle name="Normal 2 55 8 4" xfId="5373" xr:uid="{00000000-0005-0000-0000-0000A7140000}"/>
    <cellStyle name="Normal 2 55 8 5" xfId="5374" xr:uid="{00000000-0005-0000-0000-0000A8140000}"/>
    <cellStyle name="Normal 2 55 8 6" xfId="5375" xr:uid="{00000000-0005-0000-0000-0000A9140000}"/>
    <cellStyle name="Normal 2 55 8 7" xfId="5376" xr:uid="{00000000-0005-0000-0000-0000AA140000}"/>
    <cellStyle name="Normal 2 55 8 8" xfId="5377" xr:uid="{00000000-0005-0000-0000-0000AB140000}"/>
    <cellStyle name="Normal 2 55 8 9" xfId="5378" xr:uid="{00000000-0005-0000-0000-0000AC140000}"/>
    <cellStyle name="Normal 2 55 9" xfId="5379" xr:uid="{00000000-0005-0000-0000-0000AD140000}"/>
    <cellStyle name="Normal 2 55 9 10" xfId="5380" xr:uid="{00000000-0005-0000-0000-0000AE140000}"/>
    <cellStyle name="Normal 2 55 9 11" xfId="5381" xr:uid="{00000000-0005-0000-0000-0000AF140000}"/>
    <cellStyle name="Normal 2 55 9 12" xfId="5382" xr:uid="{00000000-0005-0000-0000-0000B0140000}"/>
    <cellStyle name="Normal 2 55 9 13" xfId="5383" xr:uid="{00000000-0005-0000-0000-0000B1140000}"/>
    <cellStyle name="Normal 2 55 9 14" xfId="5384" xr:uid="{00000000-0005-0000-0000-0000B2140000}"/>
    <cellStyle name="Normal 2 55 9 2" xfId="5385" xr:uid="{00000000-0005-0000-0000-0000B3140000}"/>
    <cellStyle name="Normal 2 55 9 3" xfId="5386" xr:uid="{00000000-0005-0000-0000-0000B4140000}"/>
    <cellStyle name="Normal 2 55 9 4" xfId="5387" xr:uid="{00000000-0005-0000-0000-0000B5140000}"/>
    <cellStyle name="Normal 2 55 9 5" xfId="5388" xr:uid="{00000000-0005-0000-0000-0000B6140000}"/>
    <cellStyle name="Normal 2 55 9 6" xfId="5389" xr:uid="{00000000-0005-0000-0000-0000B7140000}"/>
    <cellStyle name="Normal 2 55 9 7" xfId="5390" xr:uid="{00000000-0005-0000-0000-0000B8140000}"/>
    <cellStyle name="Normal 2 55 9 8" xfId="5391" xr:uid="{00000000-0005-0000-0000-0000B9140000}"/>
    <cellStyle name="Normal 2 55 9 9" xfId="5392" xr:uid="{00000000-0005-0000-0000-0000BA140000}"/>
    <cellStyle name="Normal 2 56" xfId="5393" xr:uid="{00000000-0005-0000-0000-0000BB140000}"/>
    <cellStyle name="Normal 2 56 10" xfId="5394" xr:uid="{00000000-0005-0000-0000-0000BC140000}"/>
    <cellStyle name="Normal 2 56 10 10" xfId="5395" xr:uid="{00000000-0005-0000-0000-0000BD140000}"/>
    <cellStyle name="Normal 2 56 10 11" xfId="5396" xr:uid="{00000000-0005-0000-0000-0000BE140000}"/>
    <cellStyle name="Normal 2 56 10 12" xfId="5397" xr:uid="{00000000-0005-0000-0000-0000BF140000}"/>
    <cellStyle name="Normal 2 56 10 13" xfId="5398" xr:uid="{00000000-0005-0000-0000-0000C0140000}"/>
    <cellStyle name="Normal 2 56 10 14" xfId="5399" xr:uid="{00000000-0005-0000-0000-0000C1140000}"/>
    <cellStyle name="Normal 2 56 10 2" xfId="5400" xr:uid="{00000000-0005-0000-0000-0000C2140000}"/>
    <cellStyle name="Normal 2 56 10 3" xfId="5401" xr:uid="{00000000-0005-0000-0000-0000C3140000}"/>
    <cellStyle name="Normal 2 56 10 4" xfId="5402" xr:uid="{00000000-0005-0000-0000-0000C4140000}"/>
    <cellStyle name="Normal 2 56 10 5" xfId="5403" xr:uid="{00000000-0005-0000-0000-0000C5140000}"/>
    <cellStyle name="Normal 2 56 10 6" xfId="5404" xr:uid="{00000000-0005-0000-0000-0000C6140000}"/>
    <cellStyle name="Normal 2 56 10 7" xfId="5405" xr:uid="{00000000-0005-0000-0000-0000C7140000}"/>
    <cellStyle name="Normal 2 56 10 8" xfId="5406" xr:uid="{00000000-0005-0000-0000-0000C8140000}"/>
    <cellStyle name="Normal 2 56 10 9" xfId="5407" xr:uid="{00000000-0005-0000-0000-0000C9140000}"/>
    <cellStyle name="Normal 2 56 11" xfId="5408" xr:uid="{00000000-0005-0000-0000-0000CA140000}"/>
    <cellStyle name="Normal 2 56 12" xfId="5409" xr:uid="{00000000-0005-0000-0000-0000CB140000}"/>
    <cellStyle name="Normal 2 56 13" xfId="5410" xr:uid="{00000000-0005-0000-0000-0000CC140000}"/>
    <cellStyle name="Normal 2 56 14" xfId="5411" xr:uid="{00000000-0005-0000-0000-0000CD140000}"/>
    <cellStyle name="Normal 2 56 15" xfId="5412" xr:uid="{00000000-0005-0000-0000-0000CE140000}"/>
    <cellStyle name="Normal 2 56 16" xfId="5413" xr:uid="{00000000-0005-0000-0000-0000CF140000}"/>
    <cellStyle name="Normal 2 56 17" xfId="5414" xr:uid="{00000000-0005-0000-0000-0000D0140000}"/>
    <cellStyle name="Normal 2 56 18" xfId="5415" xr:uid="{00000000-0005-0000-0000-0000D1140000}"/>
    <cellStyle name="Normal 2 56 19" xfId="5416" xr:uid="{00000000-0005-0000-0000-0000D2140000}"/>
    <cellStyle name="Normal 2 56 2" xfId="5417" xr:uid="{00000000-0005-0000-0000-0000D3140000}"/>
    <cellStyle name="Normal 2 56 2 10" xfId="5418" xr:uid="{00000000-0005-0000-0000-0000D4140000}"/>
    <cellStyle name="Normal 2 56 2 11" xfId="5419" xr:uid="{00000000-0005-0000-0000-0000D5140000}"/>
    <cellStyle name="Normal 2 56 2 12" xfId="5420" xr:uid="{00000000-0005-0000-0000-0000D6140000}"/>
    <cellStyle name="Normal 2 56 2 13" xfId="5421" xr:uid="{00000000-0005-0000-0000-0000D7140000}"/>
    <cellStyle name="Normal 2 56 2 14" xfId="5422" xr:uid="{00000000-0005-0000-0000-0000D8140000}"/>
    <cellStyle name="Normal 2 56 2 15" xfId="5423" xr:uid="{00000000-0005-0000-0000-0000D9140000}"/>
    <cellStyle name="Normal 2 56 2 2" xfId="5424" xr:uid="{00000000-0005-0000-0000-0000DA140000}"/>
    <cellStyle name="Normal 2 56 2 2 10" xfId="5425" xr:uid="{00000000-0005-0000-0000-0000DB140000}"/>
    <cellStyle name="Normal 2 56 2 2 11" xfId="5426" xr:uid="{00000000-0005-0000-0000-0000DC140000}"/>
    <cellStyle name="Normal 2 56 2 2 12" xfId="5427" xr:uid="{00000000-0005-0000-0000-0000DD140000}"/>
    <cellStyle name="Normal 2 56 2 2 13" xfId="5428" xr:uid="{00000000-0005-0000-0000-0000DE140000}"/>
    <cellStyle name="Normal 2 56 2 2 14" xfId="5429" xr:uid="{00000000-0005-0000-0000-0000DF140000}"/>
    <cellStyle name="Normal 2 56 2 2 2" xfId="5430" xr:uid="{00000000-0005-0000-0000-0000E0140000}"/>
    <cellStyle name="Normal 2 56 2 2 3" xfId="5431" xr:uid="{00000000-0005-0000-0000-0000E1140000}"/>
    <cellStyle name="Normal 2 56 2 2 4" xfId="5432" xr:uid="{00000000-0005-0000-0000-0000E2140000}"/>
    <cellStyle name="Normal 2 56 2 2 5" xfId="5433" xr:uid="{00000000-0005-0000-0000-0000E3140000}"/>
    <cellStyle name="Normal 2 56 2 2 6" xfId="5434" xr:uid="{00000000-0005-0000-0000-0000E4140000}"/>
    <cellStyle name="Normal 2 56 2 2 7" xfId="5435" xr:uid="{00000000-0005-0000-0000-0000E5140000}"/>
    <cellStyle name="Normal 2 56 2 2 8" xfId="5436" xr:uid="{00000000-0005-0000-0000-0000E6140000}"/>
    <cellStyle name="Normal 2 56 2 2 9" xfId="5437" xr:uid="{00000000-0005-0000-0000-0000E7140000}"/>
    <cellStyle name="Normal 2 56 2 3" xfId="5438" xr:uid="{00000000-0005-0000-0000-0000E8140000}"/>
    <cellStyle name="Normal 2 56 2 4" xfId="5439" xr:uid="{00000000-0005-0000-0000-0000E9140000}"/>
    <cellStyle name="Normal 2 56 2 5" xfId="5440" xr:uid="{00000000-0005-0000-0000-0000EA140000}"/>
    <cellStyle name="Normal 2 56 2 6" xfId="5441" xr:uid="{00000000-0005-0000-0000-0000EB140000}"/>
    <cellStyle name="Normal 2 56 2 7" xfId="5442" xr:uid="{00000000-0005-0000-0000-0000EC140000}"/>
    <cellStyle name="Normal 2 56 2 8" xfId="5443" xr:uid="{00000000-0005-0000-0000-0000ED140000}"/>
    <cellStyle name="Normal 2 56 2 9" xfId="5444" xr:uid="{00000000-0005-0000-0000-0000EE140000}"/>
    <cellStyle name="Normal 2 56 20" xfId="5445" xr:uid="{00000000-0005-0000-0000-0000EF140000}"/>
    <cellStyle name="Normal 2 56 21" xfId="5446" xr:uid="{00000000-0005-0000-0000-0000F0140000}"/>
    <cellStyle name="Normal 2 56 22" xfId="5447" xr:uid="{00000000-0005-0000-0000-0000F1140000}"/>
    <cellStyle name="Normal 2 56 23" xfId="5448" xr:uid="{00000000-0005-0000-0000-0000F2140000}"/>
    <cellStyle name="Normal 2 56 3" xfId="5449" xr:uid="{00000000-0005-0000-0000-0000F3140000}"/>
    <cellStyle name="Normal 2 56 3 10" xfId="5450" xr:uid="{00000000-0005-0000-0000-0000F4140000}"/>
    <cellStyle name="Normal 2 56 3 11" xfId="5451" xr:uid="{00000000-0005-0000-0000-0000F5140000}"/>
    <cellStyle name="Normal 2 56 3 12" xfId="5452" xr:uid="{00000000-0005-0000-0000-0000F6140000}"/>
    <cellStyle name="Normal 2 56 3 13" xfId="5453" xr:uid="{00000000-0005-0000-0000-0000F7140000}"/>
    <cellStyle name="Normal 2 56 3 14" xfId="5454" xr:uid="{00000000-0005-0000-0000-0000F8140000}"/>
    <cellStyle name="Normal 2 56 3 15" xfId="5455" xr:uid="{00000000-0005-0000-0000-0000F9140000}"/>
    <cellStyle name="Normal 2 56 3 2" xfId="5456" xr:uid="{00000000-0005-0000-0000-0000FA140000}"/>
    <cellStyle name="Normal 2 56 3 2 10" xfId="5457" xr:uid="{00000000-0005-0000-0000-0000FB140000}"/>
    <cellStyle name="Normal 2 56 3 2 11" xfId="5458" xr:uid="{00000000-0005-0000-0000-0000FC140000}"/>
    <cellStyle name="Normal 2 56 3 2 12" xfId="5459" xr:uid="{00000000-0005-0000-0000-0000FD140000}"/>
    <cellStyle name="Normal 2 56 3 2 13" xfId="5460" xr:uid="{00000000-0005-0000-0000-0000FE140000}"/>
    <cellStyle name="Normal 2 56 3 2 14" xfId="5461" xr:uid="{00000000-0005-0000-0000-0000FF140000}"/>
    <cellStyle name="Normal 2 56 3 2 2" xfId="5462" xr:uid="{00000000-0005-0000-0000-000000150000}"/>
    <cellStyle name="Normal 2 56 3 2 3" xfId="5463" xr:uid="{00000000-0005-0000-0000-000001150000}"/>
    <cellStyle name="Normal 2 56 3 2 4" xfId="5464" xr:uid="{00000000-0005-0000-0000-000002150000}"/>
    <cellStyle name="Normal 2 56 3 2 5" xfId="5465" xr:uid="{00000000-0005-0000-0000-000003150000}"/>
    <cellStyle name="Normal 2 56 3 2 6" xfId="5466" xr:uid="{00000000-0005-0000-0000-000004150000}"/>
    <cellStyle name="Normal 2 56 3 2 7" xfId="5467" xr:uid="{00000000-0005-0000-0000-000005150000}"/>
    <cellStyle name="Normal 2 56 3 2 8" xfId="5468" xr:uid="{00000000-0005-0000-0000-000006150000}"/>
    <cellStyle name="Normal 2 56 3 2 9" xfId="5469" xr:uid="{00000000-0005-0000-0000-000007150000}"/>
    <cellStyle name="Normal 2 56 3 3" xfId="5470" xr:uid="{00000000-0005-0000-0000-000008150000}"/>
    <cellStyle name="Normal 2 56 3 4" xfId="5471" xr:uid="{00000000-0005-0000-0000-000009150000}"/>
    <cellStyle name="Normal 2 56 3 5" xfId="5472" xr:uid="{00000000-0005-0000-0000-00000A150000}"/>
    <cellStyle name="Normal 2 56 3 6" xfId="5473" xr:uid="{00000000-0005-0000-0000-00000B150000}"/>
    <cellStyle name="Normal 2 56 3 7" xfId="5474" xr:uid="{00000000-0005-0000-0000-00000C150000}"/>
    <cellStyle name="Normal 2 56 3 8" xfId="5475" xr:uid="{00000000-0005-0000-0000-00000D150000}"/>
    <cellStyle name="Normal 2 56 3 9" xfId="5476" xr:uid="{00000000-0005-0000-0000-00000E150000}"/>
    <cellStyle name="Normal 2 56 4" xfId="5477" xr:uid="{00000000-0005-0000-0000-00000F150000}"/>
    <cellStyle name="Normal 2 56 4 10" xfId="5478" xr:uid="{00000000-0005-0000-0000-000010150000}"/>
    <cellStyle name="Normal 2 56 4 11" xfId="5479" xr:uid="{00000000-0005-0000-0000-000011150000}"/>
    <cellStyle name="Normal 2 56 4 12" xfId="5480" xr:uid="{00000000-0005-0000-0000-000012150000}"/>
    <cellStyle name="Normal 2 56 4 13" xfId="5481" xr:uid="{00000000-0005-0000-0000-000013150000}"/>
    <cellStyle name="Normal 2 56 4 14" xfId="5482" xr:uid="{00000000-0005-0000-0000-000014150000}"/>
    <cellStyle name="Normal 2 56 4 15" xfId="5483" xr:uid="{00000000-0005-0000-0000-000015150000}"/>
    <cellStyle name="Normal 2 56 4 2" xfId="5484" xr:uid="{00000000-0005-0000-0000-000016150000}"/>
    <cellStyle name="Normal 2 56 4 2 10" xfId="5485" xr:uid="{00000000-0005-0000-0000-000017150000}"/>
    <cellStyle name="Normal 2 56 4 2 11" xfId="5486" xr:uid="{00000000-0005-0000-0000-000018150000}"/>
    <cellStyle name="Normal 2 56 4 2 12" xfId="5487" xr:uid="{00000000-0005-0000-0000-000019150000}"/>
    <cellStyle name="Normal 2 56 4 2 13" xfId="5488" xr:uid="{00000000-0005-0000-0000-00001A150000}"/>
    <cellStyle name="Normal 2 56 4 2 14" xfId="5489" xr:uid="{00000000-0005-0000-0000-00001B150000}"/>
    <cellStyle name="Normal 2 56 4 2 2" xfId="5490" xr:uid="{00000000-0005-0000-0000-00001C150000}"/>
    <cellStyle name="Normal 2 56 4 2 3" xfId="5491" xr:uid="{00000000-0005-0000-0000-00001D150000}"/>
    <cellStyle name="Normal 2 56 4 2 4" xfId="5492" xr:uid="{00000000-0005-0000-0000-00001E150000}"/>
    <cellStyle name="Normal 2 56 4 2 5" xfId="5493" xr:uid="{00000000-0005-0000-0000-00001F150000}"/>
    <cellStyle name="Normal 2 56 4 2 6" xfId="5494" xr:uid="{00000000-0005-0000-0000-000020150000}"/>
    <cellStyle name="Normal 2 56 4 2 7" xfId="5495" xr:uid="{00000000-0005-0000-0000-000021150000}"/>
    <cellStyle name="Normal 2 56 4 2 8" xfId="5496" xr:uid="{00000000-0005-0000-0000-000022150000}"/>
    <cellStyle name="Normal 2 56 4 2 9" xfId="5497" xr:uid="{00000000-0005-0000-0000-000023150000}"/>
    <cellStyle name="Normal 2 56 4 3" xfId="5498" xr:uid="{00000000-0005-0000-0000-000024150000}"/>
    <cellStyle name="Normal 2 56 4 4" xfId="5499" xr:uid="{00000000-0005-0000-0000-000025150000}"/>
    <cellStyle name="Normal 2 56 4 5" xfId="5500" xr:uid="{00000000-0005-0000-0000-000026150000}"/>
    <cellStyle name="Normal 2 56 4 6" xfId="5501" xr:uid="{00000000-0005-0000-0000-000027150000}"/>
    <cellStyle name="Normal 2 56 4 7" xfId="5502" xr:uid="{00000000-0005-0000-0000-000028150000}"/>
    <cellStyle name="Normal 2 56 4 8" xfId="5503" xr:uid="{00000000-0005-0000-0000-000029150000}"/>
    <cellStyle name="Normal 2 56 4 9" xfId="5504" xr:uid="{00000000-0005-0000-0000-00002A150000}"/>
    <cellStyle name="Normal 2 56 5" xfId="5505" xr:uid="{00000000-0005-0000-0000-00002B150000}"/>
    <cellStyle name="Normal 2 56 5 10" xfId="5506" xr:uid="{00000000-0005-0000-0000-00002C150000}"/>
    <cellStyle name="Normal 2 56 5 11" xfId="5507" xr:uid="{00000000-0005-0000-0000-00002D150000}"/>
    <cellStyle name="Normal 2 56 5 12" xfId="5508" xr:uid="{00000000-0005-0000-0000-00002E150000}"/>
    <cellStyle name="Normal 2 56 5 13" xfId="5509" xr:uid="{00000000-0005-0000-0000-00002F150000}"/>
    <cellStyle name="Normal 2 56 5 14" xfId="5510" xr:uid="{00000000-0005-0000-0000-000030150000}"/>
    <cellStyle name="Normal 2 56 5 2" xfId="5511" xr:uid="{00000000-0005-0000-0000-000031150000}"/>
    <cellStyle name="Normal 2 56 5 3" xfId="5512" xr:uid="{00000000-0005-0000-0000-000032150000}"/>
    <cellStyle name="Normal 2 56 5 4" xfId="5513" xr:uid="{00000000-0005-0000-0000-000033150000}"/>
    <cellStyle name="Normal 2 56 5 5" xfId="5514" xr:uid="{00000000-0005-0000-0000-000034150000}"/>
    <cellStyle name="Normal 2 56 5 6" xfId="5515" xr:uid="{00000000-0005-0000-0000-000035150000}"/>
    <cellStyle name="Normal 2 56 5 7" xfId="5516" xr:uid="{00000000-0005-0000-0000-000036150000}"/>
    <cellStyle name="Normal 2 56 5 8" xfId="5517" xr:uid="{00000000-0005-0000-0000-000037150000}"/>
    <cellStyle name="Normal 2 56 5 9" xfId="5518" xr:uid="{00000000-0005-0000-0000-000038150000}"/>
    <cellStyle name="Normal 2 56 6" xfId="5519" xr:uid="{00000000-0005-0000-0000-000039150000}"/>
    <cellStyle name="Normal 2 56 6 10" xfId="5520" xr:uid="{00000000-0005-0000-0000-00003A150000}"/>
    <cellStyle name="Normal 2 56 6 11" xfId="5521" xr:uid="{00000000-0005-0000-0000-00003B150000}"/>
    <cellStyle name="Normal 2 56 6 12" xfId="5522" xr:uid="{00000000-0005-0000-0000-00003C150000}"/>
    <cellStyle name="Normal 2 56 6 13" xfId="5523" xr:uid="{00000000-0005-0000-0000-00003D150000}"/>
    <cellStyle name="Normal 2 56 6 14" xfId="5524" xr:uid="{00000000-0005-0000-0000-00003E150000}"/>
    <cellStyle name="Normal 2 56 6 2" xfId="5525" xr:uid="{00000000-0005-0000-0000-00003F150000}"/>
    <cellStyle name="Normal 2 56 6 3" xfId="5526" xr:uid="{00000000-0005-0000-0000-000040150000}"/>
    <cellStyle name="Normal 2 56 6 4" xfId="5527" xr:uid="{00000000-0005-0000-0000-000041150000}"/>
    <cellStyle name="Normal 2 56 6 5" xfId="5528" xr:uid="{00000000-0005-0000-0000-000042150000}"/>
    <cellStyle name="Normal 2 56 6 6" xfId="5529" xr:uid="{00000000-0005-0000-0000-000043150000}"/>
    <cellStyle name="Normal 2 56 6 7" xfId="5530" xr:uid="{00000000-0005-0000-0000-000044150000}"/>
    <cellStyle name="Normal 2 56 6 8" xfId="5531" xr:uid="{00000000-0005-0000-0000-000045150000}"/>
    <cellStyle name="Normal 2 56 6 9" xfId="5532" xr:uid="{00000000-0005-0000-0000-000046150000}"/>
    <cellStyle name="Normal 2 56 7" xfId="5533" xr:uid="{00000000-0005-0000-0000-000047150000}"/>
    <cellStyle name="Normal 2 56 7 10" xfId="5534" xr:uid="{00000000-0005-0000-0000-000048150000}"/>
    <cellStyle name="Normal 2 56 7 11" xfId="5535" xr:uid="{00000000-0005-0000-0000-000049150000}"/>
    <cellStyle name="Normal 2 56 7 12" xfId="5536" xr:uid="{00000000-0005-0000-0000-00004A150000}"/>
    <cellStyle name="Normal 2 56 7 13" xfId="5537" xr:uid="{00000000-0005-0000-0000-00004B150000}"/>
    <cellStyle name="Normal 2 56 7 14" xfId="5538" xr:uid="{00000000-0005-0000-0000-00004C150000}"/>
    <cellStyle name="Normal 2 56 7 2" xfId="5539" xr:uid="{00000000-0005-0000-0000-00004D150000}"/>
    <cellStyle name="Normal 2 56 7 3" xfId="5540" xr:uid="{00000000-0005-0000-0000-00004E150000}"/>
    <cellStyle name="Normal 2 56 7 4" xfId="5541" xr:uid="{00000000-0005-0000-0000-00004F150000}"/>
    <cellStyle name="Normal 2 56 7 5" xfId="5542" xr:uid="{00000000-0005-0000-0000-000050150000}"/>
    <cellStyle name="Normal 2 56 7 6" xfId="5543" xr:uid="{00000000-0005-0000-0000-000051150000}"/>
    <cellStyle name="Normal 2 56 7 7" xfId="5544" xr:uid="{00000000-0005-0000-0000-000052150000}"/>
    <cellStyle name="Normal 2 56 7 8" xfId="5545" xr:uid="{00000000-0005-0000-0000-000053150000}"/>
    <cellStyle name="Normal 2 56 7 9" xfId="5546" xr:uid="{00000000-0005-0000-0000-000054150000}"/>
    <cellStyle name="Normal 2 56 8" xfId="5547" xr:uid="{00000000-0005-0000-0000-000055150000}"/>
    <cellStyle name="Normal 2 56 8 10" xfId="5548" xr:uid="{00000000-0005-0000-0000-000056150000}"/>
    <cellStyle name="Normal 2 56 8 11" xfId="5549" xr:uid="{00000000-0005-0000-0000-000057150000}"/>
    <cellStyle name="Normal 2 56 8 12" xfId="5550" xr:uid="{00000000-0005-0000-0000-000058150000}"/>
    <cellStyle name="Normal 2 56 8 13" xfId="5551" xr:uid="{00000000-0005-0000-0000-000059150000}"/>
    <cellStyle name="Normal 2 56 8 14" xfId="5552" xr:uid="{00000000-0005-0000-0000-00005A150000}"/>
    <cellStyle name="Normal 2 56 8 2" xfId="5553" xr:uid="{00000000-0005-0000-0000-00005B150000}"/>
    <cellStyle name="Normal 2 56 8 3" xfId="5554" xr:uid="{00000000-0005-0000-0000-00005C150000}"/>
    <cellStyle name="Normal 2 56 8 4" xfId="5555" xr:uid="{00000000-0005-0000-0000-00005D150000}"/>
    <cellStyle name="Normal 2 56 8 5" xfId="5556" xr:uid="{00000000-0005-0000-0000-00005E150000}"/>
    <cellStyle name="Normal 2 56 8 6" xfId="5557" xr:uid="{00000000-0005-0000-0000-00005F150000}"/>
    <cellStyle name="Normal 2 56 8 7" xfId="5558" xr:uid="{00000000-0005-0000-0000-000060150000}"/>
    <cellStyle name="Normal 2 56 8 8" xfId="5559" xr:uid="{00000000-0005-0000-0000-000061150000}"/>
    <cellStyle name="Normal 2 56 8 9" xfId="5560" xr:uid="{00000000-0005-0000-0000-000062150000}"/>
    <cellStyle name="Normal 2 56 9" xfId="5561" xr:uid="{00000000-0005-0000-0000-000063150000}"/>
    <cellStyle name="Normal 2 56 9 10" xfId="5562" xr:uid="{00000000-0005-0000-0000-000064150000}"/>
    <cellStyle name="Normal 2 56 9 11" xfId="5563" xr:uid="{00000000-0005-0000-0000-000065150000}"/>
    <cellStyle name="Normal 2 56 9 12" xfId="5564" xr:uid="{00000000-0005-0000-0000-000066150000}"/>
    <cellStyle name="Normal 2 56 9 13" xfId="5565" xr:uid="{00000000-0005-0000-0000-000067150000}"/>
    <cellStyle name="Normal 2 56 9 14" xfId="5566" xr:uid="{00000000-0005-0000-0000-000068150000}"/>
    <cellStyle name="Normal 2 56 9 2" xfId="5567" xr:uid="{00000000-0005-0000-0000-000069150000}"/>
    <cellStyle name="Normal 2 56 9 3" xfId="5568" xr:uid="{00000000-0005-0000-0000-00006A150000}"/>
    <cellStyle name="Normal 2 56 9 4" xfId="5569" xr:uid="{00000000-0005-0000-0000-00006B150000}"/>
    <cellStyle name="Normal 2 56 9 5" xfId="5570" xr:uid="{00000000-0005-0000-0000-00006C150000}"/>
    <cellStyle name="Normal 2 56 9 6" xfId="5571" xr:uid="{00000000-0005-0000-0000-00006D150000}"/>
    <cellStyle name="Normal 2 56 9 7" xfId="5572" xr:uid="{00000000-0005-0000-0000-00006E150000}"/>
    <cellStyle name="Normal 2 56 9 8" xfId="5573" xr:uid="{00000000-0005-0000-0000-00006F150000}"/>
    <cellStyle name="Normal 2 56 9 9" xfId="5574" xr:uid="{00000000-0005-0000-0000-000070150000}"/>
    <cellStyle name="Normal 2 57" xfId="5575" xr:uid="{00000000-0005-0000-0000-000071150000}"/>
    <cellStyle name="Normal 2 57 10" xfId="5576" xr:uid="{00000000-0005-0000-0000-000072150000}"/>
    <cellStyle name="Normal 2 57 10 10" xfId="5577" xr:uid="{00000000-0005-0000-0000-000073150000}"/>
    <cellStyle name="Normal 2 57 10 11" xfId="5578" xr:uid="{00000000-0005-0000-0000-000074150000}"/>
    <cellStyle name="Normal 2 57 10 12" xfId="5579" xr:uid="{00000000-0005-0000-0000-000075150000}"/>
    <cellStyle name="Normal 2 57 10 13" xfId="5580" xr:uid="{00000000-0005-0000-0000-000076150000}"/>
    <cellStyle name="Normal 2 57 10 14" xfId="5581" xr:uid="{00000000-0005-0000-0000-000077150000}"/>
    <cellStyle name="Normal 2 57 10 2" xfId="5582" xr:uid="{00000000-0005-0000-0000-000078150000}"/>
    <cellStyle name="Normal 2 57 10 3" xfId="5583" xr:uid="{00000000-0005-0000-0000-000079150000}"/>
    <cellStyle name="Normal 2 57 10 4" xfId="5584" xr:uid="{00000000-0005-0000-0000-00007A150000}"/>
    <cellStyle name="Normal 2 57 10 5" xfId="5585" xr:uid="{00000000-0005-0000-0000-00007B150000}"/>
    <cellStyle name="Normal 2 57 10 6" xfId="5586" xr:uid="{00000000-0005-0000-0000-00007C150000}"/>
    <cellStyle name="Normal 2 57 10 7" xfId="5587" xr:uid="{00000000-0005-0000-0000-00007D150000}"/>
    <cellStyle name="Normal 2 57 10 8" xfId="5588" xr:uid="{00000000-0005-0000-0000-00007E150000}"/>
    <cellStyle name="Normal 2 57 10 9" xfId="5589" xr:uid="{00000000-0005-0000-0000-00007F150000}"/>
    <cellStyle name="Normal 2 57 11" xfId="5590" xr:uid="{00000000-0005-0000-0000-000080150000}"/>
    <cellStyle name="Normal 2 57 12" xfId="5591" xr:uid="{00000000-0005-0000-0000-000081150000}"/>
    <cellStyle name="Normal 2 57 13" xfId="5592" xr:uid="{00000000-0005-0000-0000-000082150000}"/>
    <cellStyle name="Normal 2 57 14" xfId="5593" xr:uid="{00000000-0005-0000-0000-000083150000}"/>
    <cellStyle name="Normal 2 57 15" xfId="5594" xr:uid="{00000000-0005-0000-0000-000084150000}"/>
    <cellStyle name="Normal 2 57 16" xfId="5595" xr:uid="{00000000-0005-0000-0000-000085150000}"/>
    <cellStyle name="Normal 2 57 17" xfId="5596" xr:uid="{00000000-0005-0000-0000-000086150000}"/>
    <cellStyle name="Normal 2 57 18" xfId="5597" xr:uid="{00000000-0005-0000-0000-000087150000}"/>
    <cellStyle name="Normal 2 57 19" xfId="5598" xr:uid="{00000000-0005-0000-0000-000088150000}"/>
    <cellStyle name="Normal 2 57 2" xfId="5599" xr:uid="{00000000-0005-0000-0000-000089150000}"/>
    <cellStyle name="Normal 2 57 2 10" xfId="5600" xr:uid="{00000000-0005-0000-0000-00008A150000}"/>
    <cellStyle name="Normal 2 57 2 11" xfId="5601" xr:uid="{00000000-0005-0000-0000-00008B150000}"/>
    <cellStyle name="Normal 2 57 2 12" xfId="5602" xr:uid="{00000000-0005-0000-0000-00008C150000}"/>
    <cellStyle name="Normal 2 57 2 13" xfId="5603" xr:uid="{00000000-0005-0000-0000-00008D150000}"/>
    <cellStyle name="Normal 2 57 2 14" xfId="5604" xr:uid="{00000000-0005-0000-0000-00008E150000}"/>
    <cellStyle name="Normal 2 57 2 15" xfId="5605" xr:uid="{00000000-0005-0000-0000-00008F150000}"/>
    <cellStyle name="Normal 2 57 2 2" xfId="5606" xr:uid="{00000000-0005-0000-0000-000090150000}"/>
    <cellStyle name="Normal 2 57 2 2 10" xfId="5607" xr:uid="{00000000-0005-0000-0000-000091150000}"/>
    <cellStyle name="Normal 2 57 2 2 11" xfId="5608" xr:uid="{00000000-0005-0000-0000-000092150000}"/>
    <cellStyle name="Normal 2 57 2 2 12" xfId="5609" xr:uid="{00000000-0005-0000-0000-000093150000}"/>
    <cellStyle name="Normal 2 57 2 2 13" xfId="5610" xr:uid="{00000000-0005-0000-0000-000094150000}"/>
    <cellStyle name="Normal 2 57 2 2 14" xfId="5611" xr:uid="{00000000-0005-0000-0000-000095150000}"/>
    <cellStyle name="Normal 2 57 2 2 2" xfId="5612" xr:uid="{00000000-0005-0000-0000-000096150000}"/>
    <cellStyle name="Normal 2 57 2 2 3" xfId="5613" xr:uid="{00000000-0005-0000-0000-000097150000}"/>
    <cellStyle name="Normal 2 57 2 2 4" xfId="5614" xr:uid="{00000000-0005-0000-0000-000098150000}"/>
    <cellStyle name="Normal 2 57 2 2 5" xfId="5615" xr:uid="{00000000-0005-0000-0000-000099150000}"/>
    <cellStyle name="Normal 2 57 2 2 6" xfId="5616" xr:uid="{00000000-0005-0000-0000-00009A150000}"/>
    <cellStyle name="Normal 2 57 2 2 7" xfId="5617" xr:uid="{00000000-0005-0000-0000-00009B150000}"/>
    <cellStyle name="Normal 2 57 2 2 8" xfId="5618" xr:uid="{00000000-0005-0000-0000-00009C150000}"/>
    <cellStyle name="Normal 2 57 2 2 9" xfId="5619" xr:uid="{00000000-0005-0000-0000-00009D150000}"/>
    <cellStyle name="Normal 2 57 2 3" xfId="5620" xr:uid="{00000000-0005-0000-0000-00009E150000}"/>
    <cellStyle name="Normal 2 57 2 4" xfId="5621" xr:uid="{00000000-0005-0000-0000-00009F150000}"/>
    <cellStyle name="Normal 2 57 2 5" xfId="5622" xr:uid="{00000000-0005-0000-0000-0000A0150000}"/>
    <cellStyle name="Normal 2 57 2 6" xfId="5623" xr:uid="{00000000-0005-0000-0000-0000A1150000}"/>
    <cellStyle name="Normal 2 57 2 7" xfId="5624" xr:uid="{00000000-0005-0000-0000-0000A2150000}"/>
    <cellStyle name="Normal 2 57 2 8" xfId="5625" xr:uid="{00000000-0005-0000-0000-0000A3150000}"/>
    <cellStyle name="Normal 2 57 2 9" xfId="5626" xr:uid="{00000000-0005-0000-0000-0000A4150000}"/>
    <cellStyle name="Normal 2 57 20" xfId="5627" xr:uid="{00000000-0005-0000-0000-0000A5150000}"/>
    <cellStyle name="Normal 2 57 21" xfId="5628" xr:uid="{00000000-0005-0000-0000-0000A6150000}"/>
    <cellStyle name="Normal 2 57 22" xfId="5629" xr:uid="{00000000-0005-0000-0000-0000A7150000}"/>
    <cellStyle name="Normal 2 57 23" xfId="5630" xr:uid="{00000000-0005-0000-0000-0000A8150000}"/>
    <cellStyle name="Normal 2 57 3" xfId="5631" xr:uid="{00000000-0005-0000-0000-0000A9150000}"/>
    <cellStyle name="Normal 2 57 3 10" xfId="5632" xr:uid="{00000000-0005-0000-0000-0000AA150000}"/>
    <cellStyle name="Normal 2 57 3 11" xfId="5633" xr:uid="{00000000-0005-0000-0000-0000AB150000}"/>
    <cellStyle name="Normal 2 57 3 12" xfId="5634" xr:uid="{00000000-0005-0000-0000-0000AC150000}"/>
    <cellStyle name="Normal 2 57 3 13" xfId="5635" xr:uid="{00000000-0005-0000-0000-0000AD150000}"/>
    <cellStyle name="Normal 2 57 3 14" xfId="5636" xr:uid="{00000000-0005-0000-0000-0000AE150000}"/>
    <cellStyle name="Normal 2 57 3 15" xfId="5637" xr:uid="{00000000-0005-0000-0000-0000AF150000}"/>
    <cellStyle name="Normal 2 57 3 2" xfId="5638" xr:uid="{00000000-0005-0000-0000-0000B0150000}"/>
    <cellStyle name="Normal 2 57 3 2 10" xfId="5639" xr:uid="{00000000-0005-0000-0000-0000B1150000}"/>
    <cellStyle name="Normal 2 57 3 2 11" xfId="5640" xr:uid="{00000000-0005-0000-0000-0000B2150000}"/>
    <cellStyle name="Normal 2 57 3 2 12" xfId="5641" xr:uid="{00000000-0005-0000-0000-0000B3150000}"/>
    <cellStyle name="Normal 2 57 3 2 13" xfId="5642" xr:uid="{00000000-0005-0000-0000-0000B4150000}"/>
    <cellStyle name="Normal 2 57 3 2 14" xfId="5643" xr:uid="{00000000-0005-0000-0000-0000B5150000}"/>
    <cellStyle name="Normal 2 57 3 2 2" xfId="5644" xr:uid="{00000000-0005-0000-0000-0000B6150000}"/>
    <cellStyle name="Normal 2 57 3 2 3" xfId="5645" xr:uid="{00000000-0005-0000-0000-0000B7150000}"/>
    <cellStyle name="Normal 2 57 3 2 4" xfId="5646" xr:uid="{00000000-0005-0000-0000-0000B8150000}"/>
    <cellStyle name="Normal 2 57 3 2 5" xfId="5647" xr:uid="{00000000-0005-0000-0000-0000B9150000}"/>
    <cellStyle name="Normal 2 57 3 2 6" xfId="5648" xr:uid="{00000000-0005-0000-0000-0000BA150000}"/>
    <cellStyle name="Normal 2 57 3 2 7" xfId="5649" xr:uid="{00000000-0005-0000-0000-0000BB150000}"/>
    <cellStyle name="Normal 2 57 3 2 8" xfId="5650" xr:uid="{00000000-0005-0000-0000-0000BC150000}"/>
    <cellStyle name="Normal 2 57 3 2 9" xfId="5651" xr:uid="{00000000-0005-0000-0000-0000BD150000}"/>
    <cellStyle name="Normal 2 57 3 3" xfId="5652" xr:uid="{00000000-0005-0000-0000-0000BE150000}"/>
    <cellStyle name="Normal 2 57 3 4" xfId="5653" xr:uid="{00000000-0005-0000-0000-0000BF150000}"/>
    <cellStyle name="Normal 2 57 3 5" xfId="5654" xr:uid="{00000000-0005-0000-0000-0000C0150000}"/>
    <cellStyle name="Normal 2 57 3 6" xfId="5655" xr:uid="{00000000-0005-0000-0000-0000C1150000}"/>
    <cellStyle name="Normal 2 57 3 7" xfId="5656" xr:uid="{00000000-0005-0000-0000-0000C2150000}"/>
    <cellStyle name="Normal 2 57 3 8" xfId="5657" xr:uid="{00000000-0005-0000-0000-0000C3150000}"/>
    <cellStyle name="Normal 2 57 3 9" xfId="5658" xr:uid="{00000000-0005-0000-0000-0000C4150000}"/>
    <cellStyle name="Normal 2 57 4" xfId="5659" xr:uid="{00000000-0005-0000-0000-0000C5150000}"/>
    <cellStyle name="Normal 2 57 4 10" xfId="5660" xr:uid="{00000000-0005-0000-0000-0000C6150000}"/>
    <cellStyle name="Normal 2 57 4 11" xfId="5661" xr:uid="{00000000-0005-0000-0000-0000C7150000}"/>
    <cellStyle name="Normal 2 57 4 12" xfId="5662" xr:uid="{00000000-0005-0000-0000-0000C8150000}"/>
    <cellStyle name="Normal 2 57 4 13" xfId="5663" xr:uid="{00000000-0005-0000-0000-0000C9150000}"/>
    <cellStyle name="Normal 2 57 4 14" xfId="5664" xr:uid="{00000000-0005-0000-0000-0000CA150000}"/>
    <cellStyle name="Normal 2 57 4 15" xfId="5665" xr:uid="{00000000-0005-0000-0000-0000CB150000}"/>
    <cellStyle name="Normal 2 57 4 2" xfId="5666" xr:uid="{00000000-0005-0000-0000-0000CC150000}"/>
    <cellStyle name="Normal 2 57 4 2 10" xfId="5667" xr:uid="{00000000-0005-0000-0000-0000CD150000}"/>
    <cellStyle name="Normal 2 57 4 2 11" xfId="5668" xr:uid="{00000000-0005-0000-0000-0000CE150000}"/>
    <cellStyle name="Normal 2 57 4 2 12" xfId="5669" xr:uid="{00000000-0005-0000-0000-0000CF150000}"/>
    <cellStyle name="Normal 2 57 4 2 13" xfId="5670" xr:uid="{00000000-0005-0000-0000-0000D0150000}"/>
    <cellStyle name="Normal 2 57 4 2 14" xfId="5671" xr:uid="{00000000-0005-0000-0000-0000D1150000}"/>
    <cellStyle name="Normal 2 57 4 2 2" xfId="5672" xr:uid="{00000000-0005-0000-0000-0000D2150000}"/>
    <cellStyle name="Normal 2 57 4 2 3" xfId="5673" xr:uid="{00000000-0005-0000-0000-0000D3150000}"/>
    <cellStyle name="Normal 2 57 4 2 4" xfId="5674" xr:uid="{00000000-0005-0000-0000-0000D4150000}"/>
    <cellStyle name="Normal 2 57 4 2 5" xfId="5675" xr:uid="{00000000-0005-0000-0000-0000D5150000}"/>
    <cellStyle name="Normal 2 57 4 2 6" xfId="5676" xr:uid="{00000000-0005-0000-0000-0000D6150000}"/>
    <cellStyle name="Normal 2 57 4 2 7" xfId="5677" xr:uid="{00000000-0005-0000-0000-0000D7150000}"/>
    <cellStyle name="Normal 2 57 4 2 8" xfId="5678" xr:uid="{00000000-0005-0000-0000-0000D8150000}"/>
    <cellStyle name="Normal 2 57 4 2 9" xfId="5679" xr:uid="{00000000-0005-0000-0000-0000D9150000}"/>
    <cellStyle name="Normal 2 57 4 3" xfId="5680" xr:uid="{00000000-0005-0000-0000-0000DA150000}"/>
    <cellStyle name="Normal 2 57 4 4" xfId="5681" xr:uid="{00000000-0005-0000-0000-0000DB150000}"/>
    <cellStyle name="Normal 2 57 4 5" xfId="5682" xr:uid="{00000000-0005-0000-0000-0000DC150000}"/>
    <cellStyle name="Normal 2 57 4 6" xfId="5683" xr:uid="{00000000-0005-0000-0000-0000DD150000}"/>
    <cellStyle name="Normal 2 57 4 7" xfId="5684" xr:uid="{00000000-0005-0000-0000-0000DE150000}"/>
    <cellStyle name="Normal 2 57 4 8" xfId="5685" xr:uid="{00000000-0005-0000-0000-0000DF150000}"/>
    <cellStyle name="Normal 2 57 4 9" xfId="5686" xr:uid="{00000000-0005-0000-0000-0000E0150000}"/>
    <cellStyle name="Normal 2 57 5" xfId="5687" xr:uid="{00000000-0005-0000-0000-0000E1150000}"/>
    <cellStyle name="Normal 2 57 5 10" xfId="5688" xr:uid="{00000000-0005-0000-0000-0000E2150000}"/>
    <cellStyle name="Normal 2 57 5 11" xfId="5689" xr:uid="{00000000-0005-0000-0000-0000E3150000}"/>
    <cellStyle name="Normal 2 57 5 12" xfId="5690" xr:uid="{00000000-0005-0000-0000-0000E4150000}"/>
    <cellStyle name="Normal 2 57 5 13" xfId="5691" xr:uid="{00000000-0005-0000-0000-0000E5150000}"/>
    <cellStyle name="Normal 2 57 5 14" xfId="5692" xr:uid="{00000000-0005-0000-0000-0000E6150000}"/>
    <cellStyle name="Normal 2 57 5 2" xfId="5693" xr:uid="{00000000-0005-0000-0000-0000E7150000}"/>
    <cellStyle name="Normal 2 57 5 3" xfId="5694" xr:uid="{00000000-0005-0000-0000-0000E8150000}"/>
    <cellStyle name="Normal 2 57 5 4" xfId="5695" xr:uid="{00000000-0005-0000-0000-0000E9150000}"/>
    <cellStyle name="Normal 2 57 5 5" xfId="5696" xr:uid="{00000000-0005-0000-0000-0000EA150000}"/>
    <cellStyle name="Normal 2 57 5 6" xfId="5697" xr:uid="{00000000-0005-0000-0000-0000EB150000}"/>
    <cellStyle name="Normal 2 57 5 7" xfId="5698" xr:uid="{00000000-0005-0000-0000-0000EC150000}"/>
    <cellStyle name="Normal 2 57 5 8" xfId="5699" xr:uid="{00000000-0005-0000-0000-0000ED150000}"/>
    <cellStyle name="Normal 2 57 5 9" xfId="5700" xr:uid="{00000000-0005-0000-0000-0000EE150000}"/>
    <cellStyle name="Normal 2 57 6" xfId="5701" xr:uid="{00000000-0005-0000-0000-0000EF150000}"/>
    <cellStyle name="Normal 2 57 6 10" xfId="5702" xr:uid="{00000000-0005-0000-0000-0000F0150000}"/>
    <cellStyle name="Normal 2 57 6 11" xfId="5703" xr:uid="{00000000-0005-0000-0000-0000F1150000}"/>
    <cellStyle name="Normal 2 57 6 12" xfId="5704" xr:uid="{00000000-0005-0000-0000-0000F2150000}"/>
    <cellStyle name="Normal 2 57 6 13" xfId="5705" xr:uid="{00000000-0005-0000-0000-0000F3150000}"/>
    <cellStyle name="Normal 2 57 6 14" xfId="5706" xr:uid="{00000000-0005-0000-0000-0000F4150000}"/>
    <cellStyle name="Normal 2 57 6 2" xfId="5707" xr:uid="{00000000-0005-0000-0000-0000F5150000}"/>
    <cellStyle name="Normal 2 57 6 3" xfId="5708" xr:uid="{00000000-0005-0000-0000-0000F6150000}"/>
    <cellStyle name="Normal 2 57 6 4" xfId="5709" xr:uid="{00000000-0005-0000-0000-0000F7150000}"/>
    <cellStyle name="Normal 2 57 6 5" xfId="5710" xr:uid="{00000000-0005-0000-0000-0000F8150000}"/>
    <cellStyle name="Normal 2 57 6 6" xfId="5711" xr:uid="{00000000-0005-0000-0000-0000F9150000}"/>
    <cellStyle name="Normal 2 57 6 7" xfId="5712" xr:uid="{00000000-0005-0000-0000-0000FA150000}"/>
    <cellStyle name="Normal 2 57 6 8" xfId="5713" xr:uid="{00000000-0005-0000-0000-0000FB150000}"/>
    <cellStyle name="Normal 2 57 6 9" xfId="5714" xr:uid="{00000000-0005-0000-0000-0000FC150000}"/>
    <cellStyle name="Normal 2 57 7" xfId="5715" xr:uid="{00000000-0005-0000-0000-0000FD150000}"/>
    <cellStyle name="Normal 2 57 7 10" xfId="5716" xr:uid="{00000000-0005-0000-0000-0000FE150000}"/>
    <cellStyle name="Normal 2 57 7 11" xfId="5717" xr:uid="{00000000-0005-0000-0000-0000FF150000}"/>
    <cellStyle name="Normal 2 57 7 12" xfId="5718" xr:uid="{00000000-0005-0000-0000-000000160000}"/>
    <cellStyle name="Normal 2 57 7 13" xfId="5719" xr:uid="{00000000-0005-0000-0000-000001160000}"/>
    <cellStyle name="Normal 2 57 7 14" xfId="5720" xr:uid="{00000000-0005-0000-0000-000002160000}"/>
    <cellStyle name="Normal 2 57 7 2" xfId="5721" xr:uid="{00000000-0005-0000-0000-000003160000}"/>
    <cellStyle name="Normal 2 57 7 3" xfId="5722" xr:uid="{00000000-0005-0000-0000-000004160000}"/>
    <cellStyle name="Normal 2 57 7 4" xfId="5723" xr:uid="{00000000-0005-0000-0000-000005160000}"/>
    <cellStyle name="Normal 2 57 7 5" xfId="5724" xr:uid="{00000000-0005-0000-0000-000006160000}"/>
    <cellStyle name="Normal 2 57 7 6" xfId="5725" xr:uid="{00000000-0005-0000-0000-000007160000}"/>
    <cellStyle name="Normal 2 57 7 7" xfId="5726" xr:uid="{00000000-0005-0000-0000-000008160000}"/>
    <cellStyle name="Normal 2 57 7 8" xfId="5727" xr:uid="{00000000-0005-0000-0000-000009160000}"/>
    <cellStyle name="Normal 2 57 7 9" xfId="5728" xr:uid="{00000000-0005-0000-0000-00000A160000}"/>
    <cellStyle name="Normal 2 57 8" xfId="5729" xr:uid="{00000000-0005-0000-0000-00000B160000}"/>
    <cellStyle name="Normal 2 57 8 10" xfId="5730" xr:uid="{00000000-0005-0000-0000-00000C160000}"/>
    <cellStyle name="Normal 2 57 8 11" xfId="5731" xr:uid="{00000000-0005-0000-0000-00000D160000}"/>
    <cellStyle name="Normal 2 57 8 12" xfId="5732" xr:uid="{00000000-0005-0000-0000-00000E160000}"/>
    <cellStyle name="Normal 2 57 8 13" xfId="5733" xr:uid="{00000000-0005-0000-0000-00000F160000}"/>
    <cellStyle name="Normal 2 57 8 14" xfId="5734" xr:uid="{00000000-0005-0000-0000-000010160000}"/>
    <cellStyle name="Normal 2 57 8 2" xfId="5735" xr:uid="{00000000-0005-0000-0000-000011160000}"/>
    <cellStyle name="Normal 2 57 8 3" xfId="5736" xr:uid="{00000000-0005-0000-0000-000012160000}"/>
    <cellStyle name="Normal 2 57 8 4" xfId="5737" xr:uid="{00000000-0005-0000-0000-000013160000}"/>
    <cellStyle name="Normal 2 57 8 5" xfId="5738" xr:uid="{00000000-0005-0000-0000-000014160000}"/>
    <cellStyle name="Normal 2 57 8 6" xfId="5739" xr:uid="{00000000-0005-0000-0000-000015160000}"/>
    <cellStyle name="Normal 2 57 8 7" xfId="5740" xr:uid="{00000000-0005-0000-0000-000016160000}"/>
    <cellStyle name="Normal 2 57 8 8" xfId="5741" xr:uid="{00000000-0005-0000-0000-000017160000}"/>
    <cellStyle name="Normal 2 57 8 9" xfId="5742" xr:uid="{00000000-0005-0000-0000-000018160000}"/>
    <cellStyle name="Normal 2 57 9" xfId="5743" xr:uid="{00000000-0005-0000-0000-000019160000}"/>
    <cellStyle name="Normal 2 57 9 10" xfId="5744" xr:uid="{00000000-0005-0000-0000-00001A160000}"/>
    <cellStyle name="Normal 2 57 9 11" xfId="5745" xr:uid="{00000000-0005-0000-0000-00001B160000}"/>
    <cellStyle name="Normal 2 57 9 12" xfId="5746" xr:uid="{00000000-0005-0000-0000-00001C160000}"/>
    <cellStyle name="Normal 2 57 9 13" xfId="5747" xr:uid="{00000000-0005-0000-0000-00001D160000}"/>
    <cellStyle name="Normal 2 57 9 14" xfId="5748" xr:uid="{00000000-0005-0000-0000-00001E160000}"/>
    <cellStyle name="Normal 2 57 9 2" xfId="5749" xr:uid="{00000000-0005-0000-0000-00001F160000}"/>
    <cellStyle name="Normal 2 57 9 3" xfId="5750" xr:uid="{00000000-0005-0000-0000-000020160000}"/>
    <cellStyle name="Normal 2 57 9 4" xfId="5751" xr:uid="{00000000-0005-0000-0000-000021160000}"/>
    <cellStyle name="Normal 2 57 9 5" xfId="5752" xr:uid="{00000000-0005-0000-0000-000022160000}"/>
    <cellStyle name="Normal 2 57 9 6" xfId="5753" xr:uid="{00000000-0005-0000-0000-000023160000}"/>
    <cellStyle name="Normal 2 57 9 7" xfId="5754" xr:uid="{00000000-0005-0000-0000-000024160000}"/>
    <cellStyle name="Normal 2 57 9 8" xfId="5755" xr:uid="{00000000-0005-0000-0000-000025160000}"/>
    <cellStyle name="Normal 2 57 9 9" xfId="5756" xr:uid="{00000000-0005-0000-0000-000026160000}"/>
    <cellStyle name="Normal 2 58" xfId="5757" xr:uid="{00000000-0005-0000-0000-000027160000}"/>
    <cellStyle name="Normal 2 58 10" xfId="5758" xr:uid="{00000000-0005-0000-0000-000028160000}"/>
    <cellStyle name="Normal 2 58 10 10" xfId="5759" xr:uid="{00000000-0005-0000-0000-000029160000}"/>
    <cellStyle name="Normal 2 58 10 11" xfId="5760" xr:uid="{00000000-0005-0000-0000-00002A160000}"/>
    <cellStyle name="Normal 2 58 10 12" xfId="5761" xr:uid="{00000000-0005-0000-0000-00002B160000}"/>
    <cellStyle name="Normal 2 58 10 13" xfId="5762" xr:uid="{00000000-0005-0000-0000-00002C160000}"/>
    <cellStyle name="Normal 2 58 10 14" xfId="5763" xr:uid="{00000000-0005-0000-0000-00002D160000}"/>
    <cellStyle name="Normal 2 58 10 2" xfId="5764" xr:uid="{00000000-0005-0000-0000-00002E160000}"/>
    <cellStyle name="Normal 2 58 10 3" xfId="5765" xr:uid="{00000000-0005-0000-0000-00002F160000}"/>
    <cellStyle name="Normal 2 58 10 4" xfId="5766" xr:uid="{00000000-0005-0000-0000-000030160000}"/>
    <cellStyle name="Normal 2 58 10 5" xfId="5767" xr:uid="{00000000-0005-0000-0000-000031160000}"/>
    <cellStyle name="Normal 2 58 10 6" xfId="5768" xr:uid="{00000000-0005-0000-0000-000032160000}"/>
    <cellStyle name="Normal 2 58 10 7" xfId="5769" xr:uid="{00000000-0005-0000-0000-000033160000}"/>
    <cellStyle name="Normal 2 58 10 8" xfId="5770" xr:uid="{00000000-0005-0000-0000-000034160000}"/>
    <cellStyle name="Normal 2 58 10 9" xfId="5771" xr:uid="{00000000-0005-0000-0000-000035160000}"/>
    <cellStyle name="Normal 2 58 11" xfId="5772" xr:uid="{00000000-0005-0000-0000-000036160000}"/>
    <cellStyle name="Normal 2 58 12" xfId="5773" xr:uid="{00000000-0005-0000-0000-000037160000}"/>
    <cellStyle name="Normal 2 58 13" xfId="5774" xr:uid="{00000000-0005-0000-0000-000038160000}"/>
    <cellStyle name="Normal 2 58 14" xfId="5775" xr:uid="{00000000-0005-0000-0000-000039160000}"/>
    <cellStyle name="Normal 2 58 15" xfId="5776" xr:uid="{00000000-0005-0000-0000-00003A160000}"/>
    <cellStyle name="Normal 2 58 16" xfId="5777" xr:uid="{00000000-0005-0000-0000-00003B160000}"/>
    <cellStyle name="Normal 2 58 17" xfId="5778" xr:uid="{00000000-0005-0000-0000-00003C160000}"/>
    <cellStyle name="Normal 2 58 18" xfId="5779" xr:uid="{00000000-0005-0000-0000-00003D160000}"/>
    <cellStyle name="Normal 2 58 19" xfId="5780" xr:uid="{00000000-0005-0000-0000-00003E160000}"/>
    <cellStyle name="Normal 2 58 2" xfId="5781" xr:uid="{00000000-0005-0000-0000-00003F160000}"/>
    <cellStyle name="Normal 2 58 2 10" xfId="5782" xr:uid="{00000000-0005-0000-0000-000040160000}"/>
    <cellStyle name="Normal 2 58 2 11" xfId="5783" xr:uid="{00000000-0005-0000-0000-000041160000}"/>
    <cellStyle name="Normal 2 58 2 12" xfId="5784" xr:uid="{00000000-0005-0000-0000-000042160000}"/>
    <cellStyle name="Normal 2 58 2 13" xfId="5785" xr:uid="{00000000-0005-0000-0000-000043160000}"/>
    <cellStyle name="Normal 2 58 2 14" xfId="5786" xr:uid="{00000000-0005-0000-0000-000044160000}"/>
    <cellStyle name="Normal 2 58 2 15" xfId="5787" xr:uid="{00000000-0005-0000-0000-000045160000}"/>
    <cellStyle name="Normal 2 58 2 2" xfId="5788" xr:uid="{00000000-0005-0000-0000-000046160000}"/>
    <cellStyle name="Normal 2 58 2 2 10" xfId="5789" xr:uid="{00000000-0005-0000-0000-000047160000}"/>
    <cellStyle name="Normal 2 58 2 2 11" xfId="5790" xr:uid="{00000000-0005-0000-0000-000048160000}"/>
    <cellStyle name="Normal 2 58 2 2 12" xfId="5791" xr:uid="{00000000-0005-0000-0000-000049160000}"/>
    <cellStyle name="Normal 2 58 2 2 13" xfId="5792" xr:uid="{00000000-0005-0000-0000-00004A160000}"/>
    <cellStyle name="Normal 2 58 2 2 14" xfId="5793" xr:uid="{00000000-0005-0000-0000-00004B160000}"/>
    <cellStyle name="Normal 2 58 2 2 2" xfId="5794" xr:uid="{00000000-0005-0000-0000-00004C160000}"/>
    <cellStyle name="Normal 2 58 2 2 3" xfId="5795" xr:uid="{00000000-0005-0000-0000-00004D160000}"/>
    <cellStyle name="Normal 2 58 2 2 4" xfId="5796" xr:uid="{00000000-0005-0000-0000-00004E160000}"/>
    <cellStyle name="Normal 2 58 2 2 5" xfId="5797" xr:uid="{00000000-0005-0000-0000-00004F160000}"/>
    <cellStyle name="Normal 2 58 2 2 6" xfId="5798" xr:uid="{00000000-0005-0000-0000-000050160000}"/>
    <cellStyle name="Normal 2 58 2 2 7" xfId="5799" xr:uid="{00000000-0005-0000-0000-000051160000}"/>
    <cellStyle name="Normal 2 58 2 2 8" xfId="5800" xr:uid="{00000000-0005-0000-0000-000052160000}"/>
    <cellStyle name="Normal 2 58 2 2 9" xfId="5801" xr:uid="{00000000-0005-0000-0000-000053160000}"/>
    <cellStyle name="Normal 2 58 2 3" xfId="5802" xr:uid="{00000000-0005-0000-0000-000054160000}"/>
    <cellStyle name="Normal 2 58 2 4" xfId="5803" xr:uid="{00000000-0005-0000-0000-000055160000}"/>
    <cellStyle name="Normal 2 58 2 5" xfId="5804" xr:uid="{00000000-0005-0000-0000-000056160000}"/>
    <cellStyle name="Normal 2 58 2 6" xfId="5805" xr:uid="{00000000-0005-0000-0000-000057160000}"/>
    <cellStyle name="Normal 2 58 2 7" xfId="5806" xr:uid="{00000000-0005-0000-0000-000058160000}"/>
    <cellStyle name="Normal 2 58 2 8" xfId="5807" xr:uid="{00000000-0005-0000-0000-000059160000}"/>
    <cellStyle name="Normal 2 58 2 9" xfId="5808" xr:uid="{00000000-0005-0000-0000-00005A160000}"/>
    <cellStyle name="Normal 2 58 20" xfId="5809" xr:uid="{00000000-0005-0000-0000-00005B160000}"/>
    <cellStyle name="Normal 2 58 21" xfId="5810" xr:uid="{00000000-0005-0000-0000-00005C160000}"/>
    <cellStyle name="Normal 2 58 22" xfId="5811" xr:uid="{00000000-0005-0000-0000-00005D160000}"/>
    <cellStyle name="Normal 2 58 23" xfId="5812" xr:uid="{00000000-0005-0000-0000-00005E160000}"/>
    <cellStyle name="Normal 2 58 3" xfId="5813" xr:uid="{00000000-0005-0000-0000-00005F160000}"/>
    <cellStyle name="Normal 2 58 3 10" xfId="5814" xr:uid="{00000000-0005-0000-0000-000060160000}"/>
    <cellStyle name="Normal 2 58 3 11" xfId="5815" xr:uid="{00000000-0005-0000-0000-000061160000}"/>
    <cellStyle name="Normal 2 58 3 12" xfId="5816" xr:uid="{00000000-0005-0000-0000-000062160000}"/>
    <cellStyle name="Normal 2 58 3 13" xfId="5817" xr:uid="{00000000-0005-0000-0000-000063160000}"/>
    <cellStyle name="Normal 2 58 3 14" xfId="5818" xr:uid="{00000000-0005-0000-0000-000064160000}"/>
    <cellStyle name="Normal 2 58 3 15" xfId="5819" xr:uid="{00000000-0005-0000-0000-000065160000}"/>
    <cellStyle name="Normal 2 58 3 2" xfId="5820" xr:uid="{00000000-0005-0000-0000-000066160000}"/>
    <cellStyle name="Normal 2 58 3 2 10" xfId="5821" xr:uid="{00000000-0005-0000-0000-000067160000}"/>
    <cellStyle name="Normal 2 58 3 2 11" xfId="5822" xr:uid="{00000000-0005-0000-0000-000068160000}"/>
    <cellStyle name="Normal 2 58 3 2 12" xfId="5823" xr:uid="{00000000-0005-0000-0000-000069160000}"/>
    <cellStyle name="Normal 2 58 3 2 13" xfId="5824" xr:uid="{00000000-0005-0000-0000-00006A160000}"/>
    <cellStyle name="Normal 2 58 3 2 14" xfId="5825" xr:uid="{00000000-0005-0000-0000-00006B160000}"/>
    <cellStyle name="Normal 2 58 3 2 2" xfId="5826" xr:uid="{00000000-0005-0000-0000-00006C160000}"/>
    <cellStyle name="Normal 2 58 3 2 3" xfId="5827" xr:uid="{00000000-0005-0000-0000-00006D160000}"/>
    <cellStyle name="Normal 2 58 3 2 4" xfId="5828" xr:uid="{00000000-0005-0000-0000-00006E160000}"/>
    <cellStyle name="Normal 2 58 3 2 5" xfId="5829" xr:uid="{00000000-0005-0000-0000-00006F160000}"/>
    <cellStyle name="Normal 2 58 3 2 6" xfId="5830" xr:uid="{00000000-0005-0000-0000-000070160000}"/>
    <cellStyle name="Normal 2 58 3 2 7" xfId="5831" xr:uid="{00000000-0005-0000-0000-000071160000}"/>
    <cellStyle name="Normal 2 58 3 2 8" xfId="5832" xr:uid="{00000000-0005-0000-0000-000072160000}"/>
    <cellStyle name="Normal 2 58 3 2 9" xfId="5833" xr:uid="{00000000-0005-0000-0000-000073160000}"/>
    <cellStyle name="Normal 2 58 3 3" xfId="5834" xr:uid="{00000000-0005-0000-0000-000074160000}"/>
    <cellStyle name="Normal 2 58 3 4" xfId="5835" xr:uid="{00000000-0005-0000-0000-000075160000}"/>
    <cellStyle name="Normal 2 58 3 5" xfId="5836" xr:uid="{00000000-0005-0000-0000-000076160000}"/>
    <cellStyle name="Normal 2 58 3 6" xfId="5837" xr:uid="{00000000-0005-0000-0000-000077160000}"/>
    <cellStyle name="Normal 2 58 3 7" xfId="5838" xr:uid="{00000000-0005-0000-0000-000078160000}"/>
    <cellStyle name="Normal 2 58 3 8" xfId="5839" xr:uid="{00000000-0005-0000-0000-000079160000}"/>
    <cellStyle name="Normal 2 58 3 9" xfId="5840" xr:uid="{00000000-0005-0000-0000-00007A160000}"/>
    <cellStyle name="Normal 2 58 4" xfId="5841" xr:uid="{00000000-0005-0000-0000-00007B160000}"/>
    <cellStyle name="Normal 2 58 4 10" xfId="5842" xr:uid="{00000000-0005-0000-0000-00007C160000}"/>
    <cellStyle name="Normal 2 58 4 11" xfId="5843" xr:uid="{00000000-0005-0000-0000-00007D160000}"/>
    <cellStyle name="Normal 2 58 4 12" xfId="5844" xr:uid="{00000000-0005-0000-0000-00007E160000}"/>
    <cellStyle name="Normal 2 58 4 13" xfId="5845" xr:uid="{00000000-0005-0000-0000-00007F160000}"/>
    <cellStyle name="Normal 2 58 4 14" xfId="5846" xr:uid="{00000000-0005-0000-0000-000080160000}"/>
    <cellStyle name="Normal 2 58 4 15" xfId="5847" xr:uid="{00000000-0005-0000-0000-000081160000}"/>
    <cellStyle name="Normal 2 58 4 2" xfId="5848" xr:uid="{00000000-0005-0000-0000-000082160000}"/>
    <cellStyle name="Normal 2 58 4 2 10" xfId="5849" xr:uid="{00000000-0005-0000-0000-000083160000}"/>
    <cellStyle name="Normal 2 58 4 2 11" xfId="5850" xr:uid="{00000000-0005-0000-0000-000084160000}"/>
    <cellStyle name="Normal 2 58 4 2 12" xfId="5851" xr:uid="{00000000-0005-0000-0000-000085160000}"/>
    <cellStyle name="Normal 2 58 4 2 13" xfId="5852" xr:uid="{00000000-0005-0000-0000-000086160000}"/>
    <cellStyle name="Normal 2 58 4 2 14" xfId="5853" xr:uid="{00000000-0005-0000-0000-000087160000}"/>
    <cellStyle name="Normal 2 58 4 2 2" xfId="5854" xr:uid="{00000000-0005-0000-0000-000088160000}"/>
    <cellStyle name="Normal 2 58 4 2 3" xfId="5855" xr:uid="{00000000-0005-0000-0000-000089160000}"/>
    <cellStyle name="Normal 2 58 4 2 4" xfId="5856" xr:uid="{00000000-0005-0000-0000-00008A160000}"/>
    <cellStyle name="Normal 2 58 4 2 5" xfId="5857" xr:uid="{00000000-0005-0000-0000-00008B160000}"/>
    <cellStyle name="Normal 2 58 4 2 6" xfId="5858" xr:uid="{00000000-0005-0000-0000-00008C160000}"/>
    <cellStyle name="Normal 2 58 4 2 7" xfId="5859" xr:uid="{00000000-0005-0000-0000-00008D160000}"/>
    <cellStyle name="Normal 2 58 4 2 8" xfId="5860" xr:uid="{00000000-0005-0000-0000-00008E160000}"/>
    <cellStyle name="Normal 2 58 4 2 9" xfId="5861" xr:uid="{00000000-0005-0000-0000-00008F160000}"/>
    <cellStyle name="Normal 2 58 4 3" xfId="5862" xr:uid="{00000000-0005-0000-0000-000090160000}"/>
    <cellStyle name="Normal 2 58 4 4" xfId="5863" xr:uid="{00000000-0005-0000-0000-000091160000}"/>
    <cellStyle name="Normal 2 58 4 5" xfId="5864" xr:uid="{00000000-0005-0000-0000-000092160000}"/>
    <cellStyle name="Normal 2 58 4 6" xfId="5865" xr:uid="{00000000-0005-0000-0000-000093160000}"/>
    <cellStyle name="Normal 2 58 4 7" xfId="5866" xr:uid="{00000000-0005-0000-0000-000094160000}"/>
    <cellStyle name="Normal 2 58 4 8" xfId="5867" xr:uid="{00000000-0005-0000-0000-000095160000}"/>
    <cellStyle name="Normal 2 58 4 9" xfId="5868" xr:uid="{00000000-0005-0000-0000-000096160000}"/>
    <cellStyle name="Normal 2 58 5" xfId="5869" xr:uid="{00000000-0005-0000-0000-000097160000}"/>
    <cellStyle name="Normal 2 58 5 10" xfId="5870" xr:uid="{00000000-0005-0000-0000-000098160000}"/>
    <cellStyle name="Normal 2 58 5 11" xfId="5871" xr:uid="{00000000-0005-0000-0000-000099160000}"/>
    <cellStyle name="Normal 2 58 5 12" xfId="5872" xr:uid="{00000000-0005-0000-0000-00009A160000}"/>
    <cellStyle name="Normal 2 58 5 13" xfId="5873" xr:uid="{00000000-0005-0000-0000-00009B160000}"/>
    <cellStyle name="Normal 2 58 5 14" xfId="5874" xr:uid="{00000000-0005-0000-0000-00009C160000}"/>
    <cellStyle name="Normal 2 58 5 2" xfId="5875" xr:uid="{00000000-0005-0000-0000-00009D160000}"/>
    <cellStyle name="Normal 2 58 5 3" xfId="5876" xr:uid="{00000000-0005-0000-0000-00009E160000}"/>
    <cellStyle name="Normal 2 58 5 4" xfId="5877" xr:uid="{00000000-0005-0000-0000-00009F160000}"/>
    <cellStyle name="Normal 2 58 5 5" xfId="5878" xr:uid="{00000000-0005-0000-0000-0000A0160000}"/>
    <cellStyle name="Normal 2 58 5 6" xfId="5879" xr:uid="{00000000-0005-0000-0000-0000A1160000}"/>
    <cellStyle name="Normal 2 58 5 7" xfId="5880" xr:uid="{00000000-0005-0000-0000-0000A2160000}"/>
    <cellStyle name="Normal 2 58 5 8" xfId="5881" xr:uid="{00000000-0005-0000-0000-0000A3160000}"/>
    <cellStyle name="Normal 2 58 5 9" xfId="5882" xr:uid="{00000000-0005-0000-0000-0000A4160000}"/>
    <cellStyle name="Normal 2 58 6" xfId="5883" xr:uid="{00000000-0005-0000-0000-0000A5160000}"/>
    <cellStyle name="Normal 2 58 6 10" xfId="5884" xr:uid="{00000000-0005-0000-0000-0000A6160000}"/>
    <cellStyle name="Normal 2 58 6 11" xfId="5885" xr:uid="{00000000-0005-0000-0000-0000A7160000}"/>
    <cellStyle name="Normal 2 58 6 12" xfId="5886" xr:uid="{00000000-0005-0000-0000-0000A8160000}"/>
    <cellStyle name="Normal 2 58 6 13" xfId="5887" xr:uid="{00000000-0005-0000-0000-0000A9160000}"/>
    <cellStyle name="Normal 2 58 6 14" xfId="5888" xr:uid="{00000000-0005-0000-0000-0000AA160000}"/>
    <cellStyle name="Normal 2 58 6 2" xfId="5889" xr:uid="{00000000-0005-0000-0000-0000AB160000}"/>
    <cellStyle name="Normal 2 58 6 3" xfId="5890" xr:uid="{00000000-0005-0000-0000-0000AC160000}"/>
    <cellStyle name="Normal 2 58 6 4" xfId="5891" xr:uid="{00000000-0005-0000-0000-0000AD160000}"/>
    <cellStyle name="Normal 2 58 6 5" xfId="5892" xr:uid="{00000000-0005-0000-0000-0000AE160000}"/>
    <cellStyle name="Normal 2 58 6 6" xfId="5893" xr:uid="{00000000-0005-0000-0000-0000AF160000}"/>
    <cellStyle name="Normal 2 58 6 7" xfId="5894" xr:uid="{00000000-0005-0000-0000-0000B0160000}"/>
    <cellStyle name="Normal 2 58 6 8" xfId="5895" xr:uid="{00000000-0005-0000-0000-0000B1160000}"/>
    <cellStyle name="Normal 2 58 6 9" xfId="5896" xr:uid="{00000000-0005-0000-0000-0000B2160000}"/>
    <cellStyle name="Normal 2 58 7" xfId="5897" xr:uid="{00000000-0005-0000-0000-0000B3160000}"/>
    <cellStyle name="Normal 2 58 7 10" xfId="5898" xr:uid="{00000000-0005-0000-0000-0000B4160000}"/>
    <cellStyle name="Normal 2 58 7 11" xfId="5899" xr:uid="{00000000-0005-0000-0000-0000B5160000}"/>
    <cellStyle name="Normal 2 58 7 12" xfId="5900" xr:uid="{00000000-0005-0000-0000-0000B6160000}"/>
    <cellStyle name="Normal 2 58 7 13" xfId="5901" xr:uid="{00000000-0005-0000-0000-0000B7160000}"/>
    <cellStyle name="Normal 2 58 7 14" xfId="5902" xr:uid="{00000000-0005-0000-0000-0000B8160000}"/>
    <cellStyle name="Normal 2 58 7 2" xfId="5903" xr:uid="{00000000-0005-0000-0000-0000B9160000}"/>
    <cellStyle name="Normal 2 58 7 3" xfId="5904" xr:uid="{00000000-0005-0000-0000-0000BA160000}"/>
    <cellStyle name="Normal 2 58 7 4" xfId="5905" xr:uid="{00000000-0005-0000-0000-0000BB160000}"/>
    <cellStyle name="Normal 2 58 7 5" xfId="5906" xr:uid="{00000000-0005-0000-0000-0000BC160000}"/>
    <cellStyle name="Normal 2 58 7 6" xfId="5907" xr:uid="{00000000-0005-0000-0000-0000BD160000}"/>
    <cellStyle name="Normal 2 58 7 7" xfId="5908" xr:uid="{00000000-0005-0000-0000-0000BE160000}"/>
    <cellStyle name="Normal 2 58 7 8" xfId="5909" xr:uid="{00000000-0005-0000-0000-0000BF160000}"/>
    <cellStyle name="Normal 2 58 7 9" xfId="5910" xr:uid="{00000000-0005-0000-0000-0000C0160000}"/>
    <cellStyle name="Normal 2 58 8" xfId="5911" xr:uid="{00000000-0005-0000-0000-0000C1160000}"/>
    <cellStyle name="Normal 2 58 8 10" xfId="5912" xr:uid="{00000000-0005-0000-0000-0000C2160000}"/>
    <cellStyle name="Normal 2 58 8 11" xfId="5913" xr:uid="{00000000-0005-0000-0000-0000C3160000}"/>
    <cellStyle name="Normal 2 58 8 12" xfId="5914" xr:uid="{00000000-0005-0000-0000-0000C4160000}"/>
    <cellStyle name="Normal 2 58 8 13" xfId="5915" xr:uid="{00000000-0005-0000-0000-0000C5160000}"/>
    <cellStyle name="Normal 2 58 8 14" xfId="5916" xr:uid="{00000000-0005-0000-0000-0000C6160000}"/>
    <cellStyle name="Normal 2 58 8 2" xfId="5917" xr:uid="{00000000-0005-0000-0000-0000C7160000}"/>
    <cellStyle name="Normal 2 58 8 3" xfId="5918" xr:uid="{00000000-0005-0000-0000-0000C8160000}"/>
    <cellStyle name="Normal 2 58 8 4" xfId="5919" xr:uid="{00000000-0005-0000-0000-0000C9160000}"/>
    <cellStyle name="Normal 2 58 8 5" xfId="5920" xr:uid="{00000000-0005-0000-0000-0000CA160000}"/>
    <cellStyle name="Normal 2 58 8 6" xfId="5921" xr:uid="{00000000-0005-0000-0000-0000CB160000}"/>
    <cellStyle name="Normal 2 58 8 7" xfId="5922" xr:uid="{00000000-0005-0000-0000-0000CC160000}"/>
    <cellStyle name="Normal 2 58 8 8" xfId="5923" xr:uid="{00000000-0005-0000-0000-0000CD160000}"/>
    <cellStyle name="Normal 2 58 8 9" xfId="5924" xr:uid="{00000000-0005-0000-0000-0000CE160000}"/>
    <cellStyle name="Normal 2 58 9" xfId="5925" xr:uid="{00000000-0005-0000-0000-0000CF160000}"/>
    <cellStyle name="Normal 2 58 9 10" xfId="5926" xr:uid="{00000000-0005-0000-0000-0000D0160000}"/>
    <cellStyle name="Normal 2 58 9 11" xfId="5927" xr:uid="{00000000-0005-0000-0000-0000D1160000}"/>
    <cellStyle name="Normal 2 58 9 12" xfId="5928" xr:uid="{00000000-0005-0000-0000-0000D2160000}"/>
    <cellStyle name="Normal 2 58 9 13" xfId="5929" xr:uid="{00000000-0005-0000-0000-0000D3160000}"/>
    <cellStyle name="Normal 2 58 9 14" xfId="5930" xr:uid="{00000000-0005-0000-0000-0000D4160000}"/>
    <cellStyle name="Normal 2 58 9 2" xfId="5931" xr:uid="{00000000-0005-0000-0000-0000D5160000}"/>
    <cellStyle name="Normal 2 58 9 3" xfId="5932" xr:uid="{00000000-0005-0000-0000-0000D6160000}"/>
    <cellStyle name="Normal 2 58 9 4" xfId="5933" xr:uid="{00000000-0005-0000-0000-0000D7160000}"/>
    <cellStyle name="Normal 2 58 9 5" xfId="5934" xr:uid="{00000000-0005-0000-0000-0000D8160000}"/>
    <cellStyle name="Normal 2 58 9 6" xfId="5935" xr:uid="{00000000-0005-0000-0000-0000D9160000}"/>
    <cellStyle name="Normal 2 58 9 7" xfId="5936" xr:uid="{00000000-0005-0000-0000-0000DA160000}"/>
    <cellStyle name="Normal 2 58 9 8" xfId="5937" xr:uid="{00000000-0005-0000-0000-0000DB160000}"/>
    <cellStyle name="Normal 2 58 9 9" xfId="5938" xr:uid="{00000000-0005-0000-0000-0000DC160000}"/>
    <cellStyle name="Normal 2 59" xfId="5939" xr:uid="{00000000-0005-0000-0000-0000DD160000}"/>
    <cellStyle name="Normal 2 59 10" xfId="5940" xr:uid="{00000000-0005-0000-0000-0000DE160000}"/>
    <cellStyle name="Normal 2 59 10 10" xfId="5941" xr:uid="{00000000-0005-0000-0000-0000DF160000}"/>
    <cellStyle name="Normal 2 59 10 11" xfId="5942" xr:uid="{00000000-0005-0000-0000-0000E0160000}"/>
    <cellStyle name="Normal 2 59 10 12" xfId="5943" xr:uid="{00000000-0005-0000-0000-0000E1160000}"/>
    <cellStyle name="Normal 2 59 10 13" xfId="5944" xr:uid="{00000000-0005-0000-0000-0000E2160000}"/>
    <cellStyle name="Normal 2 59 10 14" xfId="5945" xr:uid="{00000000-0005-0000-0000-0000E3160000}"/>
    <cellStyle name="Normal 2 59 10 2" xfId="5946" xr:uid="{00000000-0005-0000-0000-0000E4160000}"/>
    <cellStyle name="Normal 2 59 10 3" xfId="5947" xr:uid="{00000000-0005-0000-0000-0000E5160000}"/>
    <cellStyle name="Normal 2 59 10 4" xfId="5948" xr:uid="{00000000-0005-0000-0000-0000E6160000}"/>
    <cellStyle name="Normal 2 59 10 5" xfId="5949" xr:uid="{00000000-0005-0000-0000-0000E7160000}"/>
    <cellStyle name="Normal 2 59 10 6" xfId="5950" xr:uid="{00000000-0005-0000-0000-0000E8160000}"/>
    <cellStyle name="Normal 2 59 10 7" xfId="5951" xr:uid="{00000000-0005-0000-0000-0000E9160000}"/>
    <cellStyle name="Normal 2 59 10 8" xfId="5952" xr:uid="{00000000-0005-0000-0000-0000EA160000}"/>
    <cellStyle name="Normal 2 59 10 9" xfId="5953" xr:uid="{00000000-0005-0000-0000-0000EB160000}"/>
    <cellStyle name="Normal 2 59 11" xfId="5954" xr:uid="{00000000-0005-0000-0000-0000EC160000}"/>
    <cellStyle name="Normal 2 59 12" xfId="5955" xr:uid="{00000000-0005-0000-0000-0000ED160000}"/>
    <cellStyle name="Normal 2 59 13" xfId="5956" xr:uid="{00000000-0005-0000-0000-0000EE160000}"/>
    <cellStyle name="Normal 2 59 14" xfId="5957" xr:uid="{00000000-0005-0000-0000-0000EF160000}"/>
    <cellStyle name="Normal 2 59 15" xfId="5958" xr:uid="{00000000-0005-0000-0000-0000F0160000}"/>
    <cellStyle name="Normal 2 59 16" xfId="5959" xr:uid="{00000000-0005-0000-0000-0000F1160000}"/>
    <cellStyle name="Normal 2 59 17" xfId="5960" xr:uid="{00000000-0005-0000-0000-0000F2160000}"/>
    <cellStyle name="Normal 2 59 18" xfId="5961" xr:uid="{00000000-0005-0000-0000-0000F3160000}"/>
    <cellStyle name="Normal 2 59 19" xfId="5962" xr:uid="{00000000-0005-0000-0000-0000F4160000}"/>
    <cellStyle name="Normal 2 59 2" xfId="5963" xr:uid="{00000000-0005-0000-0000-0000F5160000}"/>
    <cellStyle name="Normal 2 59 2 10" xfId="5964" xr:uid="{00000000-0005-0000-0000-0000F6160000}"/>
    <cellStyle name="Normal 2 59 2 11" xfId="5965" xr:uid="{00000000-0005-0000-0000-0000F7160000}"/>
    <cellStyle name="Normal 2 59 2 12" xfId="5966" xr:uid="{00000000-0005-0000-0000-0000F8160000}"/>
    <cellStyle name="Normal 2 59 2 13" xfId="5967" xr:uid="{00000000-0005-0000-0000-0000F9160000}"/>
    <cellStyle name="Normal 2 59 2 14" xfId="5968" xr:uid="{00000000-0005-0000-0000-0000FA160000}"/>
    <cellStyle name="Normal 2 59 2 15" xfId="5969" xr:uid="{00000000-0005-0000-0000-0000FB160000}"/>
    <cellStyle name="Normal 2 59 2 2" xfId="5970" xr:uid="{00000000-0005-0000-0000-0000FC160000}"/>
    <cellStyle name="Normal 2 59 2 2 10" xfId="5971" xr:uid="{00000000-0005-0000-0000-0000FD160000}"/>
    <cellStyle name="Normal 2 59 2 2 11" xfId="5972" xr:uid="{00000000-0005-0000-0000-0000FE160000}"/>
    <cellStyle name="Normal 2 59 2 2 12" xfId="5973" xr:uid="{00000000-0005-0000-0000-0000FF160000}"/>
    <cellStyle name="Normal 2 59 2 2 13" xfId="5974" xr:uid="{00000000-0005-0000-0000-000000170000}"/>
    <cellStyle name="Normal 2 59 2 2 14" xfId="5975" xr:uid="{00000000-0005-0000-0000-000001170000}"/>
    <cellStyle name="Normal 2 59 2 2 2" xfId="5976" xr:uid="{00000000-0005-0000-0000-000002170000}"/>
    <cellStyle name="Normal 2 59 2 2 3" xfId="5977" xr:uid="{00000000-0005-0000-0000-000003170000}"/>
    <cellStyle name="Normal 2 59 2 2 4" xfId="5978" xr:uid="{00000000-0005-0000-0000-000004170000}"/>
    <cellStyle name="Normal 2 59 2 2 5" xfId="5979" xr:uid="{00000000-0005-0000-0000-000005170000}"/>
    <cellStyle name="Normal 2 59 2 2 6" xfId="5980" xr:uid="{00000000-0005-0000-0000-000006170000}"/>
    <cellStyle name="Normal 2 59 2 2 7" xfId="5981" xr:uid="{00000000-0005-0000-0000-000007170000}"/>
    <cellStyle name="Normal 2 59 2 2 8" xfId="5982" xr:uid="{00000000-0005-0000-0000-000008170000}"/>
    <cellStyle name="Normal 2 59 2 2 9" xfId="5983" xr:uid="{00000000-0005-0000-0000-000009170000}"/>
    <cellStyle name="Normal 2 59 2 3" xfId="5984" xr:uid="{00000000-0005-0000-0000-00000A170000}"/>
    <cellStyle name="Normal 2 59 2 4" xfId="5985" xr:uid="{00000000-0005-0000-0000-00000B170000}"/>
    <cellStyle name="Normal 2 59 2 5" xfId="5986" xr:uid="{00000000-0005-0000-0000-00000C170000}"/>
    <cellStyle name="Normal 2 59 2 6" xfId="5987" xr:uid="{00000000-0005-0000-0000-00000D170000}"/>
    <cellStyle name="Normal 2 59 2 7" xfId="5988" xr:uid="{00000000-0005-0000-0000-00000E170000}"/>
    <cellStyle name="Normal 2 59 2 8" xfId="5989" xr:uid="{00000000-0005-0000-0000-00000F170000}"/>
    <cellStyle name="Normal 2 59 2 9" xfId="5990" xr:uid="{00000000-0005-0000-0000-000010170000}"/>
    <cellStyle name="Normal 2 59 20" xfId="5991" xr:uid="{00000000-0005-0000-0000-000011170000}"/>
    <cellStyle name="Normal 2 59 21" xfId="5992" xr:uid="{00000000-0005-0000-0000-000012170000}"/>
    <cellStyle name="Normal 2 59 22" xfId="5993" xr:uid="{00000000-0005-0000-0000-000013170000}"/>
    <cellStyle name="Normal 2 59 23" xfId="5994" xr:uid="{00000000-0005-0000-0000-000014170000}"/>
    <cellStyle name="Normal 2 59 3" xfId="5995" xr:uid="{00000000-0005-0000-0000-000015170000}"/>
    <cellStyle name="Normal 2 59 3 10" xfId="5996" xr:uid="{00000000-0005-0000-0000-000016170000}"/>
    <cellStyle name="Normal 2 59 3 11" xfId="5997" xr:uid="{00000000-0005-0000-0000-000017170000}"/>
    <cellStyle name="Normal 2 59 3 12" xfId="5998" xr:uid="{00000000-0005-0000-0000-000018170000}"/>
    <cellStyle name="Normal 2 59 3 13" xfId="5999" xr:uid="{00000000-0005-0000-0000-000019170000}"/>
    <cellStyle name="Normal 2 59 3 14" xfId="6000" xr:uid="{00000000-0005-0000-0000-00001A170000}"/>
    <cellStyle name="Normal 2 59 3 15" xfId="6001" xr:uid="{00000000-0005-0000-0000-00001B170000}"/>
    <cellStyle name="Normal 2 59 3 2" xfId="6002" xr:uid="{00000000-0005-0000-0000-00001C170000}"/>
    <cellStyle name="Normal 2 59 3 2 10" xfId="6003" xr:uid="{00000000-0005-0000-0000-00001D170000}"/>
    <cellStyle name="Normal 2 59 3 2 11" xfId="6004" xr:uid="{00000000-0005-0000-0000-00001E170000}"/>
    <cellStyle name="Normal 2 59 3 2 12" xfId="6005" xr:uid="{00000000-0005-0000-0000-00001F170000}"/>
    <cellStyle name="Normal 2 59 3 2 13" xfId="6006" xr:uid="{00000000-0005-0000-0000-000020170000}"/>
    <cellStyle name="Normal 2 59 3 2 14" xfId="6007" xr:uid="{00000000-0005-0000-0000-000021170000}"/>
    <cellStyle name="Normal 2 59 3 2 2" xfId="6008" xr:uid="{00000000-0005-0000-0000-000022170000}"/>
    <cellStyle name="Normal 2 59 3 2 3" xfId="6009" xr:uid="{00000000-0005-0000-0000-000023170000}"/>
    <cellStyle name="Normal 2 59 3 2 4" xfId="6010" xr:uid="{00000000-0005-0000-0000-000024170000}"/>
    <cellStyle name="Normal 2 59 3 2 5" xfId="6011" xr:uid="{00000000-0005-0000-0000-000025170000}"/>
    <cellStyle name="Normal 2 59 3 2 6" xfId="6012" xr:uid="{00000000-0005-0000-0000-000026170000}"/>
    <cellStyle name="Normal 2 59 3 2 7" xfId="6013" xr:uid="{00000000-0005-0000-0000-000027170000}"/>
    <cellStyle name="Normal 2 59 3 2 8" xfId="6014" xr:uid="{00000000-0005-0000-0000-000028170000}"/>
    <cellStyle name="Normal 2 59 3 2 9" xfId="6015" xr:uid="{00000000-0005-0000-0000-000029170000}"/>
    <cellStyle name="Normal 2 59 3 3" xfId="6016" xr:uid="{00000000-0005-0000-0000-00002A170000}"/>
    <cellStyle name="Normal 2 59 3 4" xfId="6017" xr:uid="{00000000-0005-0000-0000-00002B170000}"/>
    <cellStyle name="Normal 2 59 3 5" xfId="6018" xr:uid="{00000000-0005-0000-0000-00002C170000}"/>
    <cellStyle name="Normal 2 59 3 6" xfId="6019" xr:uid="{00000000-0005-0000-0000-00002D170000}"/>
    <cellStyle name="Normal 2 59 3 7" xfId="6020" xr:uid="{00000000-0005-0000-0000-00002E170000}"/>
    <cellStyle name="Normal 2 59 3 8" xfId="6021" xr:uid="{00000000-0005-0000-0000-00002F170000}"/>
    <cellStyle name="Normal 2 59 3 9" xfId="6022" xr:uid="{00000000-0005-0000-0000-000030170000}"/>
    <cellStyle name="Normal 2 59 4" xfId="6023" xr:uid="{00000000-0005-0000-0000-000031170000}"/>
    <cellStyle name="Normal 2 59 4 10" xfId="6024" xr:uid="{00000000-0005-0000-0000-000032170000}"/>
    <cellStyle name="Normal 2 59 4 11" xfId="6025" xr:uid="{00000000-0005-0000-0000-000033170000}"/>
    <cellStyle name="Normal 2 59 4 12" xfId="6026" xr:uid="{00000000-0005-0000-0000-000034170000}"/>
    <cellStyle name="Normal 2 59 4 13" xfId="6027" xr:uid="{00000000-0005-0000-0000-000035170000}"/>
    <cellStyle name="Normal 2 59 4 14" xfId="6028" xr:uid="{00000000-0005-0000-0000-000036170000}"/>
    <cellStyle name="Normal 2 59 4 15" xfId="6029" xr:uid="{00000000-0005-0000-0000-000037170000}"/>
    <cellStyle name="Normal 2 59 4 2" xfId="6030" xr:uid="{00000000-0005-0000-0000-000038170000}"/>
    <cellStyle name="Normal 2 59 4 2 10" xfId="6031" xr:uid="{00000000-0005-0000-0000-000039170000}"/>
    <cellStyle name="Normal 2 59 4 2 11" xfId="6032" xr:uid="{00000000-0005-0000-0000-00003A170000}"/>
    <cellStyle name="Normal 2 59 4 2 12" xfId="6033" xr:uid="{00000000-0005-0000-0000-00003B170000}"/>
    <cellStyle name="Normal 2 59 4 2 13" xfId="6034" xr:uid="{00000000-0005-0000-0000-00003C170000}"/>
    <cellStyle name="Normal 2 59 4 2 14" xfId="6035" xr:uid="{00000000-0005-0000-0000-00003D170000}"/>
    <cellStyle name="Normal 2 59 4 2 2" xfId="6036" xr:uid="{00000000-0005-0000-0000-00003E170000}"/>
    <cellStyle name="Normal 2 59 4 2 3" xfId="6037" xr:uid="{00000000-0005-0000-0000-00003F170000}"/>
    <cellStyle name="Normal 2 59 4 2 4" xfId="6038" xr:uid="{00000000-0005-0000-0000-000040170000}"/>
    <cellStyle name="Normal 2 59 4 2 5" xfId="6039" xr:uid="{00000000-0005-0000-0000-000041170000}"/>
    <cellStyle name="Normal 2 59 4 2 6" xfId="6040" xr:uid="{00000000-0005-0000-0000-000042170000}"/>
    <cellStyle name="Normal 2 59 4 2 7" xfId="6041" xr:uid="{00000000-0005-0000-0000-000043170000}"/>
    <cellStyle name="Normal 2 59 4 2 8" xfId="6042" xr:uid="{00000000-0005-0000-0000-000044170000}"/>
    <cellStyle name="Normal 2 59 4 2 9" xfId="6043" xr:uid="{00000000-0005-0000-0000-000045170000}"/>
    <cellStyle name="Normal 2 59 4 3" xfId="6044" xr:uid="{00000000-0005-0000-0000-000046170000}"/>
    <cellStyle name="Normal 2 59 4 4" xfId="6045" xr:uid="{00000000-0005-0000-0000-000047170000}"/>
    <cellStyle name="Normal 2 59 4 5" xfId="6046" xr:uid="{00000000-0005-0000-0000-000048170000}"/>
    <cellStyle name="Normal 2 59 4 6" xfId="6047" xr:uid="{00000000-0005-0000-0000-000049170000}"/>
    <cellStyle name="Normal 2 59 4 7" xfId="6048" xr:uid="{00000000-0005-0000-0000-00004A170000}"/>
    <cellStyle name="Normal 2 59 4 8" xfId="6049" xr:uid="{00000000-0005-0000-0000-00004B170000}"/>
    <cellStyle name="Normal 2 59 4 9" xfId="6050" xr:uid="{00000000-0005-0000-0000-00004C170000}"/>
    <cellStyle name="Normal 2 59 5" xfId="6051" xr:uid="{00000000-0005-0000-0000-00004D170000}"/>
    <cellStyle name="Normal 2 59 5 10" xfId="6052" xr:uid="{00000000-0005-0000-0000-00004E170000}"/>
    <cellStyle name="Normal 2 59 5 11" xfId="6053" xr:uid="{00000000-0005-0000-0000-00004F170000}"/>
    <cellStyle name="Normal 2 59 5 12" xfId="6054" xr:uid="{00000000-0005-0000-0000-000050170000}"/>
    <cellStyle name="Normal 2 59 5 13" xfId="6055" xr:uid="{00000000-0005-0000-0000-000051170000}"/>
    <cellStyle name="Normal 2 59 5 14" xfId="6056" xr:uid="{00000000-0005-0000-0000-000052170000}"/>
    <cellStyle name="Normal 2 59 5 2" xfId="6057" xr:uid="{00000000-0005-0000-0000-000053170000}"/>
    <cellStyle name="Normal 2 59 5 3" xfId="6058" xr:uid="{00000000-0005-0000-0000-000054170000}"/>
    <cellStyle name="Normal 2 59 5 4" xfId="6059" xr:uid="{00000000-0005-0000-0000-000055170000}"/>
    <cellStyle name="Normal 2 59 5 5" xfId="6060" xr:uid="{00000000-0005-0000-0000-000056170000}"/>
    <cellStyle name="Normal 2 59 5 6" xfId="6061" xr:uid="{00000000-0005-0000-0000-000057170000}"/>
    <cellStyle name="Normal 2 59 5 7" xfId="6062" xr:uid="{00000000-0005-0000-0000-000058170000}"/>
    <cellStyle name="Normal 2 59 5 8" xfId="6063" xr:uid="{00000000-0005-0000-0000-000059170000}"/>
    <cellStyle name="Normal 2 59 5 9" xfId="6064" xr:uid="{00000000-0005-0000-0000-00005A170000}"/>
    <cellStyle name="Normal 2 59 6" xfId="6065" xr:uid="{00000000-0005-0000-0000-00005B170000}"/>
    <cellStyle name="Normal 2 59 6 10" xfId="6066" xr:uid="{00000000-0005-0000-0000-00005C170000}"/>
    <cellStyle name="Normal 2 59 6 11" xfId="6067" xr:uid="{00000000-0005-0000-0000-00005D170000}"/>
    <cellStyle name="Normal 2 59 6 12" xfId="6068" xr:uid="{00000000-0005-0000-0000-00005E170000}"/>
    <cellStyle name="Normal 2 59 6 13" xfId="6069" xr:uid="{00000000-0005-0000-0000-00005F170000}"/>
    <cellStyle name="Normal 2 59 6 14" xfId="6070" xr:uid="{00000000-0005-0000-0000-000060170000}"/>
    <cellStyle name="Normal 2 59 6 2" xfId="6071" xr:uid="{00000000-0005-0000-0000-000061170000}"/>
    <cellStyle name="Normal 2 59 6 3" xfId="6072" xr:uid="{00000000-0005-0000-0000-000062170000}"/>
    <cellStyle name="Normal 2 59 6 4" xfId="6073" xr:uid="{00000000-0005-0000-0000-000063170000}"/>
    <cellStyle name="Normal 2 59 6 5" xfId="6074" xr:uid="{00000000-0005-0000-0000-000064170000}"/>
    <cellStyle name="Normal 2 59 6 6" xfId="6075" xr:uid="{00000000-0005-0000-0000-000065170000}"/>
    <cellStyle name="Normal 2 59 6 7" xfId="6076" xr:uid="{00000000-0005-0000-0000-000066170000}"/>
    <cellStyle name="Normal 2 59 6 8" xfId="6077" xr:uid="{00000000-0005-0000-0000-000067170000}"/>
    <cellStyle name="Normal 2 59 6 9" xfId="6078" xr:uid="{00000000-0005-0000-0000-000068170000}"/>
    <cellStyle name="Normal 2 59 7" xfId="6079" xr:uid="{00000000-0005-0000-0000-000069170000}"/>
    <cellStyle name="Normal 2 59 7 10" xfId="6080" xr:uid="{00000000-0005-0000-0000-00006A170000}"/>
    <cellStyle name="Normal 2 59 7 11" xfId="6081" xr:uid="{00000000-0005-0000-0000-00006B170000}"/>
    <cellStyle name="Normal 2 59 7 12" xfId="6082" xr:uid="{00000000-0005-0000-0000-00006C170000}"/>
    <cellStyle name="Normal 2 59 7 13" xfId="6083" xr:uid="{00000000-0005-0000-0000-00006D170000}"/>
    <cellStyle name="Normal 2 59 7 14" xfId="6084" xr:uid="{00000000-0005-0000-0000-00006E170000}"/>
    <cellStyle name="Normal 2 59 7 2" xfId="6085" xr:uid="{00000000-0005-0000-0000-00006F170000}"/>
    <cellStyle name="Normal 2 59 7 3" xfId="6086" xr:uid="{00000000-0005-0000-0000-000070170000}"/>
    <cellStyle name="Normal 2 59 7 4" xfId="6087" xr:uid="{00000000-0005-0000-0000-000071170000}"/>
    <cellStyle name="Normal 2 59 7 5" xfId="6088" xr:uid="{00000000-0005-0000-0000-000072170000}"/>
    <cellStyle name="Normal 2 59 7 6" xfId="6089" xr:uid="{00000000-0005-0000-0000-000073170000}"/>
    <cellStyle name="Normal 2 59 7 7" xfId="6090" xr:uid="{00000000-0005-0000-0000-000074170000}"/>
    <cellStyle name="Normal 2 59 7 8" xfId="6091" xr:uid="{00000000-0005-0000-0000-000075170000}"/>
    <cellStyle name="Normal 2 59 7 9" xfId="6092" xr:uid="{00000000-0005-0000-0000-000076170000}"/>
    <cellStyle name="Normal 2 59 8" xfId="6093" xr:uid="{00000000-0005-0000-0000-000077170000}"/>
    <cellStyle name="Normal 2 59 8 10" xfId="6094" xr:uid="{00000000-0005-0000-0000-000078170000}"/>
    <cellStyle name="Normal 2 59 8 11" xfId="6095" xr:uid="{00000000-0005-0000-0000-000079170000}"/>
    <cellStyle name="Normal 2 59 8 12" xfId="6096" xr:uid="{00000000-0005-0000-0000-00007A170000}"/>
    <cellStyle name="Normal 2 59 8 13" xfId="6097" xr:uid="{00000000-0005-0000-0000-00007B170000}"/>
    <cellStyle name="Normal 2 59 8 14" xfId="6098" xr:uid="{00000000-0005-0000-0000-00007C170000}"/>
    <cellStyle name="Normal 2 59 8 2" xfId="6099" xr:uid="{00000000-0005-0000-0000-00007D170000}"/>
    <cellStyle name="Normal 2 59 8 3" xfId="6100" xr:uid="{00000000-0005-0000-0000-00007E170000}"/>
    <cellStyle name="Normal 2 59 8 4" xfId="6101" xr:uid="{00000000-0005-0000-0000-00007F170000}"/>
    <cellStyle name="Normal 2 59 8 5" xfId="6102" xr:uid="{00000000-0005-0000-0000-000080170000}"/>
    <cellStyle name="Normal 2 59 8 6" xfId="6103" xr:uid="{00000000-0005-0000-0000-000081170000}"/>
    <cellStyle name="Normal 2 59 8 7" xfId="6104" xr:uid="{00000000-0005-0000-0000-000082170000}"/>
    <cellStyle name="Normal 2 59 8 8" xfId="6105" xr:uid="{00000000-0005-0000-0000-000083170000}"/>
    <cellStyle name="Normal 2 59 8 9" xfId="6106" xr:uid="{00000000-0005-0000-0000-000084170000}"/>
    <cellStyle name="Normal 2 59 9" xfId="6107" xr:uid="{00000000-0005-0000-0000-000085170000}"/>
    <cellStyle name="Normal 2 59 9 10" xfId="6108" xr:uid="{00000000-0005-0000-0000-000086170000}"/>
    <cellStyle name="Normal 2 59 9 11" xfId="6109" xr:uid="{00000000-0005-0000-0000-000087170000}"/>
    <cellStyle name="Normal 2 59 9 12" xfId="6110" xr:uid="{00000000-0005-0000-0000-000088170000}"/>
    <cellStyle name="Normal 2 59 9 13" xfId="6111" xr:uid="{00000000-0005-0000-0000-000089170000}"/>
    <cellStyle name="Normal 2 59 9 14" xfId="6112" xr:uid="{00000000-0005-0000-0000-00008A170000}"/>
    <cellStyle name="Normal 2 59 9 2" xfId="6113" xr:uid="{00000000-0005-0000-0000-00008B170000}"/>
    <cellStyle name="Normal 2 59 9 3" xfId="6114" xr:uid="{00000000-0005-0000-0000-00008C170000}"/>
    <cellStyle name="Normal 2 59 9 4" xfId="6115" xr:uid="{00000000-0005-0000-0000-00008D170000}"/>
    <cellStyle name="Normal 2 59 9 5" xfId="6116" xr:uid="{00000000-0005-0000-0000-00008E170000}"/>
    <cellStyle name="Normal 2 59 9 6" xfId="6117" xr:uid="{00000000-0005-0000-0000-00008F170000}"/>
    <cellStyle name="Normal 2 59 9 7" xfId="6118" xr:uid="{00000000-0005-0000-0000-000090170000}"/>
    <cellStyle name="Normal 2 59 9 8" xfId="6119" xr:uid="{00000000-0005-0000-0000-000091170000}"/>
    <cellStyle name="Normal 2 59 9 9" xfId="6120" xr:uid="{00000000-0005-0000-0000-000092170000}"/>
    <cellStyle name="Normal 2 6" xfId="174" xr:uid="{00000000-0005-0000-0000-000093170000}"/>
    <cellStyle name="Normal 2 6 2" xfId="6121" xr:uid="{00000000-0005-0000-0000-000094170000}"/>
    <cellStyle name="Normal 2 6 2 2" xfId="6122" xr:uid="{00000000-0005-0000-0000-000095170000}"/>
    <cellStyle name="Normal 2 6 2 2 2" xfId="6123" xr:uid="{00000000-0005-0000-0000-000096170000}"/>
    <cellStyle name="Normal 2 6 2 3" xfId="6124" xr:uid="{00000000-0005-0000-0000-000097170000}"/>
    <cellStyle name="Normal 2 6 2 3 2" xfId="6125" xr:uid="{00000000-0005-0000-0000-000098170000}"/>
    <cellStyle name="Normal 2 6 2 4" xfId="6126" xr:uid="{00000000-0005-0000-0000-000099170000}"/>
    <cellStyle name="Normal 2 6 2 4 2" xfId="6127" xr:uid="{00000000-0005-0000-0000-00009A170000}"/>
    <cellStyle name="Normal 2 6 2 5" xfId="6128" xr:uid="{00000000-0005-0000-0000-00009B170000}"/>
    <cellStyle name="Normal 2 6 2 5 2" xfId="6129" xr:uid="{00000000-0005-0000-0000-00009C170000}"/>
    <cellStyle name="Normal 2 6 2 6" xfId="6130" xr:uid="{00000000-0005-0000-0000-00009D170000}"/>
    <cellStyle name="Normal 2 6 2 6 2" xfId="6131" xr:uid="{00000000-0005-0000-0000-00009E170000}"/>
    <cellStyle name="Normal 2 6 2 7" xfId="6132" xr:uid="{00000000-0005-0000-0000-00009F170000}"/>
    <cellStyle name="Normal 2 6 2 7 2" xfId="6133" xr:uid="{00000000-0005-0000-0000-0000A0170000}"/>
    <cellStyle name="Normal 2 6 3" xfId="6134" xr:uid="{00000000-0005-0000-0000-0000A1170000}"/>
    <cellStyle name="Normal 2 6 4" xfId="6135" xr:uid="{00000000-0005-0000-0000-0000A2170000}"/>
    <cellStyle name="Normal 2 6 5" xfId="6136" xr:uid="{00000000-0005-0000-0000-0000A3170000}"/>
    <cellStyle name="Normal 2 6 6" xfId="6137" xr:uid="{00000000-0005-0000-0000-0000A4170000}"/>
    <cellStyle name="Normal 2 6 7" xfId="6138" xr:uid="{00000000-0005-0000-0000-0000A5170000}"/>
    <cellStyle name="Normal 2 6 8" xfId="6139" xr:uid="{00000000-0005-0000-0000-0000A6170000}"/>
    <cellStyle name="Normal 2 60" xfId="6140" xr:uid="{00000000-0005-0000-0000-0000A7170000}"/>
    <cellStyle name="Normal 2 60 10" xfId="6141" xr:uid="{00000000-0005-0000-0000-0000A8170000}"/>
    <cellStyle name="Normal 2 60 10 10" xfId="6142" xr:uid="{00000000-0005-0000-0000-0000A9170000}"/>
    <cellStyle name="Normal 2 60 10 11" xfId="6143" xr:uid="{00000000-0005-0000-0000-0000AA170000}"/>
    <cellStyle name="Normal 2 60 10 12" xfId="6144" xr:uid="{00000000-0005-0000-0000-0000AB170000}"/>
    <cellStyle name="Normal 2 60 10 13" xfId="6145" xr:uid="{00000000-0005-0000-0000-0000AC170000}"/>
    <cellStyle name="Normal 2 60 10 14" xfId="6146" xr:uid="{00000000-0005-0000-0000-0000AD170000}"/>
    <cellStyle name="Normal 2 60 10 2" xfId="6147" xr:uid="{00000000-0005-0000-0000-0000AE170000}"/>
    <cellStyle name="Normal 2 60 10 3" xfId="6148" xr:uid="{00000000-0005-0000-0000-0000AF170000}"/>
    <cellStyle name="Normal 2 60 10 4" xfId="6149" xr:uid="{00000000-0005-0000-0000-0000B0170000}"/>
    <cellStyle name="Normal 2 60 10 5" xfId="6150" xr:uid="{00000000-0005-0000-0000-0000B1170000}"/>
    <cellStyle name="Normal 2 60 10 6" xfId="6151" xr:uid="{00000000-0005-0000-0000-0000B2170000}"/>
    <cellStyle name="Normal 2 60 10 7" xfId="6152" xr:uid="{00000000-0005-0000-0000-0000B3170000}"/>
    <cellStyle name="Normal 2 60 10 8" xfId="6153" xr:uid="{00000000-0005-0000-0000-0000B4170000}"/>
    <cellStyle name="Normal 2 60 10 9" xfId="6154" xr:uid="{00000000-0005-0000-0000-0000B5170000}"/>
    <cellStyle name="Normal 2 60 11" xfId="6155" xr:uid="{00000000-0005-0000-0000-0000B6170000}"/>
    <cellStyle name="Normal 2 60 12" xfId="6156" xr:uid="{00000000-0005-0000-0000-0000B7170000}"/>
    <cellStyle name="Normal 2 60 13" xfId="6157" xr:uid="{00000000-0005-0000-0000-0000B8170000}"/>
    <cellStyle name="Normal 2 60 14" xfId="6158" xr:uid="{00000000-0005-0000-0000-0000B9170000}"/>
    <cellStyle name="Normal 2 60 15" xfId="6159" xr:uid="{00000000-0005-0000-0000-0000BA170000}"/>
    <cellStyle name="Normal 2 60 16" xfId="6160" xr:uid="{00000000-0005-0000-0000-0000BB170000}"/>
    <cellStyle name="Normal 2 60 17" xfId="6161" xr:uid="{00000000-0005-0000-0000-0000BC170000}"/>
    <cellStyle name="Normal 2 60 18" xfId="6162" xr:uid="{00000000-0005-0000-0000-0000BD170000}"/>
    <cellStyle name="Normal 2 60 19" xfId="6163" xr:uid="{00000000-0005-0000-0000-0000BE170000}"/>
    <cellStyle name="Normal 2 60 2" xfId="6164" xr:uid="{00000000-0005-0000-0000-0000BF170000}"/>
    <cellStyle name="Normal 2 60 2 10" xfId="6165" xr:uid="{00000000-0005-0000-0000-0000C0170000}"/>
    <cellStyle name="Normal 2 60 2 11" xfId="6166" xr:uid="{00000000-0005-0000-0000-0000C1170000}"/>
    <cellStyle name="Normal 2 60 2 12" xfId="6167" xr:uid="{00000000-0005-0000-0000-0000C2170000}"/>
    <cellStyle name="Normal 2 60 2 13" xfId="6168" xr:uid="{00000000-0005-0000-0000-0000C3170000}"/>
    <cellStyle name="Normal 2 60 2 14" xfId="6169" xr:uid="{00000000-0005-0000-0000-0000C4170000}"/>
    <cellStyle name="Normal 2 60 2 15" xfId="6170" xr:uid="{00000000-0005-0000-0000-0000C5170000}"/>
    <cellStyle name="Normal 2 60 2 2" xfId="6171" xr:uid="{00000000-0005-0000-0000-0000C6170000}"/>
    <cellStyle name="Normal 2 60 2 2 10" xfId="6172" xr:uid="{00000000-0005-0000-0000-0000C7170000}"/>
    <cellStyle name="Normal 2 60 2 2 11" xfId="6173" xr:uid="{00000000-0005-0000-0000-0000C8170000}"/>
    <cellStyle name="Normal 2 60 2 2 12" xfId="6174" xr:uid="{00000000-0005-0000-0000-0000C9170000}"/>
    <cellStyle name="Normal 2 60 2 2 13" xfId="6175" xr:uid="{00000000-0005-0000-0000-0000CA170000}"/>
    <cellStyle name="Normal 2 60 2 2 14" xfId="6176" xr:uid="{00000000-0005-0000-0000-0000CB170000}"/>
    <cellStyle name="Normal 2 60 2 2 2" xfId="6177" xr:uid="{00000000-0005-0000-0000-0000CC170000}"/>
    <cellStyle name="Normal 2 60 2 2 3" xfId="6178" xr:uid="{00000000-0005-0000-0000-0000CD170000}"/>
    <cellStyle name="Normal 2 60 2 2 4" xfId="6179" xr:uid="{00000000-0005-0000-0000-0000CE170000}"/>
    <cellStyle name="Normal 2 60 2 2 5" xfId="6180" xr:uid="{00000000-0005-0000-0000-0000CF170000}"/>
    <cellStyle name="Normal 2 60 2 2 6" xfId="6181" xr:uid="{00000000-0005-0000-0000-0000D0170000}"/>
    <cellStyle name="Normal 2 60 2 2 7" xfId="6182" xr:uid="{00000000-0005-0000-0000-0000D1170000}"/>
    <cellStyle name="Normal 2 60 2 2 8" xfId="6183" xr:uid="{00000000-0005-0000-0000-0000D2170000}"/>
    <cellStyle name="Normal 2 60 2 2 9" xfId="6184" xr:uid="{00000000-0005-0000-0000-0000D3170000}"/>
    <cellStyle name="Normal 2 60 2 3" xfId="6185" xr:uid="{00000000-0005-0000-0000-0000D4170000}"/>
    <cellStyle name="Normal 2 60 2 4" xfId="6186" xr:uid="{00000000-0005-0000-0000-0000D5170000}"/>
    <cellStyle name="Normal 2 60 2 5" xfId="6187" xr:uid="{00000000-0005-0000-0000-0000D6170000}"/>
    <cellStyle name="Normal 2 60 2 6" xfId="6188" xr:uid="{00000000-0005-0000-0000-0000D7170000}"/>
    <cellStyle name="Normal 2 60 2 7" xfId="6189" xr:uid="{00000000-0005-0000-0000-0000D8170000}"/>
    <cellStyle name="Normal 2 60 2 8" xfId="6190" xr:uid="{00000000-0005-0000-0000-0000D9170000}"/>
    <cellStyle name="Normal 2 60 2 9" xfId="6191" xr:uid="{00000000-0005-0000-0000-0000DA170000}"/>
    <cellStyle name="Normal 2 60 20" xfId="6192" xr:uid="{00000000-0005-0000-0000-0000DB170000}"/>
    <cellStyle name="Normal 2 60 21" xfId="6193" xr:uid="{00000000-0005-0000-0000-0000DC170000}"/>
    <cellStyle name="Normal 2 60 22" xfId="6194" xr:uid="{00000000-0005-0000-0000-0000DD170000}"/>
    <cellStyle name="Normal 2 60 23" xfId="6195" xr:uid="{00000000-0005-0000-0000-0000DE170000}"/>
    <cellStyle name="Normal 2 60 3" xfId="6196" xr:uid="{00000000-0005-0000-0000-0000DF170000}"/>
    <cellStyle name="Normal 2 60 3 10" xfId="6197" xr:uid="{00000000-0005-0000-0000-0000E0170000}"/>
    <cellStyle name="Normal 2 60 3 11" xfId="6198" xr:uid="{00000000-0005-0000-0000-0000E1170000}"/>
    <cellStyle name="Normal 2 60 3 12" xfId="6199" xr:uid="{00000000-0005-0000-0000-0000E2170000}"/>
    <cellStyle name="Normal 2 60 3 13" xfId="6200" xr:uid="{00000000-0005-0000-0000-0000E3170000}"/>
    <cellStyle name="Normal 2 60 3 14" xfId="6201" xr:uid="{00000000-0005-0000-0000-0000E4170000}"/>
    <cellStyle name="Normal 2 60 3 15" xfId="6202" xr:uid="{00000000-0005-0000-0000-0000E5170000}"/>
    <cellStyle name="Normal 2 60 3 2" xfId="6203" xr:uid="{00000000-0005-0000-0000-0000E6170000}"/>
    <cellStyle name="Normal 2 60 3 2 10" xfId="6204" xr:uid="{00000000-0005-0000-0000-0000E7170000}"/>
    <cellStyle name="Normal 2 60 3 2 11" xfId="6205" xr:uid="{00000000-0005-0000-0000-0000E8170000}"/>
    <cellStyle name="Normal 2 60 3 2 12" xfId="6206" xr:uid="{00000000-0005-0000-0000-0000E9170000}"/>
    <cellStyle name="Normal 2 60 3 2 13" xfId="6207" xr:uid="{00000000-0005-0000-0000-0000EA170000}"/>
    <cellStyle name="Normal 2 60 3 2 14" xfId="6208" xr:uid="{00000000-0005-0000-0000-0000EB170000}"/>
    <cellStyle name="Normal 2 60 3 2 2" xfId="6209" xr:uid="{00000000-0005-0000-0000-0000EC170000}"/>
    <cellStyle name="Normal 2 60 3 2 3" xfId="6210" xr:uid="{00000000-0005-0000-0000-0000ED170000}"/>
    <cellStyle name="Normal 2 60 3 2 4" xfId="6211" xr:uid="{00000000-0005-0000-0000-0000EE170000}"/>
    <cellStyle name="Normal 2 60 3 2 5" xfId="6212" xr:uid="{00000000-0005-0000-0000-0000EF170000}"/>
    <cellStyle name="Normal 2 60 3 2 6" xfId="6213" xr:uid="{00000000-0005-0000-0000-0000F0170000}"/>
    <cellStyle name="Normal 2 60 3 2 7" xfId="6214" xr:uid="{00000000-0005-0000-0000-0000F1170000}"/>
    <cellStyle name="Normal 2 60 3 2 8" xfId="6215" xr:uid="{00000000-0005-0000-0000-0000F2170000}"/>
    <cellStyle name="Normal 2 60 3 2 9" xfId="6216" xr:uid="{00000000-0005-0000-0000-0000F3170000}"/>
    <cellStyle name="Normal 2 60 3 3" xfId="6217" xr:uid="{00000000-0005-0000-0000-0000F4170000}"/>
    <cellStyle name="Normal 2 60 3 4" xfId="6218" xr:uid="{00000000-0005-0000-0000-0000F5170000}"/>
    <cellStyle name="Normal 2 60 3 5" xfId="6219" xr:uid="{00000000-0005-0000-0000-0000F6170000}"/>
    <cellStyle name="Normal 2 60 3 6" xfId="6220" xr:uid="{00000000-0005-0000-0000-0000F7170000}"/>
    <cellStyle name="Normal 2 60 3 7" xfId="6221" xr:uid="{00000000-0005-0000-0000-0000F8170000}"/>
    <cellStyle name="Normal 2 60 3 8" xfId="6222" xr:uid="{00000000-0005-0000-0000-0000F9170000}"/>
    <cellStyle name="Normal 2 60 3 9" xfId="6223" xr:uid="{00000000-0005-0000-0000-0000FA170000}"/>
    <cellStyle name="Normal 2 60 4" xfId="6224" xr:uid="{00000000-0005-0000-0000-0000FB170000}"/>
    <cellStyle name="Normal 2 60 4 10" xfId="6225" xr:uid="{00000000-0005-0000-0000-0000FC170000}"/>
    <cellStyle name="Normal 2 60 4 11" xfId="6226" xr:uid="{00000000-0005-0000-0000-0000FD170000}"/>
    <cellStyle name="Normal 2 60 4 12" xfId="6227" xr:uid="{00000000-0005-0000-0000-0000FE170000}"/>
    <cellStyle name="Normal 2 60 4 13" xfId="6228" xr:uid="{00000000-0005-0000-0000-0000FF170000}"/>
    <cellStyle name="Normal 2 60 4 14" xfId="6229" xr:uid="{00000000-0005-0000-0000-000000180000}"/>
    <cellStyle name="Normal 2 60 4 15" xfId="6230" xr:uid="{00000000-0005-0000-0000-000001180000}"/>
    <cellStyle name="Normal 2 60 4 2" xfId="6231" xr:uid="{00000000-0005-0000-0000-000002180000}"/>
    <cellStyle name="Normal 2 60 4 2 10" xfId="6232" xr:uid="{00000000-0005-0000-0000-000003180000}"/>
    <cellStyle name="Normal 2 60 4 2 11" xfId="6233" xr:uid="{00000000-0005-0000-0000-000004180000}"/>
    <cellStyle name="Normal 2 60 4 2 12" xfId="6234" xr:uid="{00000000-0005-0000-0000-000005180000}"/>
    <cellStyle name="Normal 2 60 4 2 13" xfId="6235" xr:uid="{00000000-0005-0000-0000-000006180000}"/>
    <cellStyle name="Normal 2 60 4 2 14" xfId="6236" xr:uid="{00000000-0005-0000-0000-000007180000}"/>
    <cellStyle name="Normal 2 60 4 2 2" xfId="6237" xr:uid="{00000000-0005-0000-0000-000008180000}"/>
    <cellStyle name="Normal 2 60 4 2 3" xfId="6238" xr:uid="{00000000-0005-0000-0000-000009180000}"/>
    <cellStyle name="Normal 2 60 4 2 4" xfId="6239" xr:uid="{00000000-0005-0000-0000-00000A180000}"/>
    <cellStyle name="Normal 2 60 4 2 5" xfId="6240" xr:uid="{00000000-0005-0000-0000-00000B180000}"/>
    <cellStyle name="Normal 2 60 4 2 6" xfId="6241" xr:uid="{00000000-0005-0000-0000-00000C180000}"/>
    <cellStyle name="Normal 2 60 4 2 7" xfId="6242" xr:uid="{00000000-0005-0000-0000-00000D180000}"/>
    <cellStyle name="Normal 2 60 4 2 8" xfId="6243" xr:uid="{00000000-0005-0000-0000-00000E180000}"/>
    <cellStyle name="Normal 2 60 4 2 9" xfId="6244" xr:uid="{00000000-0005-0000-0000-00000F180000}"/>
    <cellStyle name="Normal 2 60 4 3" xfId="6245" xr:uid="{00000000-0005-0000-0000-000010180000}"/>
    <cellStyle name="Normal 2 60 4 4" xfId="6246" xr:uid="{00000000-0005-0000-0000-000011180000}"/>
    <cellStyle name="Normal 2 60 4 5" xfId="6247" xr:uid="{00000000-0005-0000-0000-000012180000}"/>
    <cellStyle name="Normal 2 60 4 6" xfId="6248" xr:uid="{00000000-0005-0000-0000-000013180000}"/>
    <cellStyle name="Normal 2 60 4 7" xfId="6249" xr:uid="{00000000-0005-0000-0000-000014180000}"/>
    <cellStyle name="Normal 2 60 4 8" xfId="6250" xr:uid="{00000000-0005-0000-0000-000015180000}"/>
    <cellStyle name="Normal 2 60 4 9" xfId="6251" xr:uid="{00000000-0005-0000-0000-000016180000}"/>
    <cellStyle name="Normal 2 60 5" xfId="6252" xr:uid="{00000000-0005-0000-0000-000017180000}"/>
    <cellStyle name="Normal 2 60 5 10" xfId="6253" xr:uid="{00000000-0005-0000-0000-000018180000}"/>
    <cellStyle name="Normal 2 60 5 11" xfId="6254" xr:uid="{00000000-0005-0000-0000-000019180000}"/>
    <cellStyle name="Normal 2 60 5 12" xfId="6255" xr:uid="{00000000-0005-0000-0000-00001A180000}"/>
    <cellStyle name="Normal 2 60 5 13" xfId="6256" xr:uid="{00000000-0005-0000-0000-00001B180000}"/>
    <cellStyle name="Normal 2 60 5 14" xfId="6257" xr:uid="{00000000-0005-0000-0000-00001C180000}"/>
    <cellStyle name="Normal 2 60 5 2" xfId="6258" xr:uid="{00000000-0005-0000-0000-00001D180000}"/>
    <cellStyle name="Normal 2 60 5 3" xfId="6259" xr:uid="{00000000-0005-0000-0000-00001E180000}"/>
    <cellStyle name="Normal 2 60 5 4" xfId="6260" xr:uid="{00000000-0005-0000-0000-00001F180000}"/>
    <cellStyle name="Normal 2 60 5 5" xfId="6261" xr:uid="{00000000-0005-0000-0000-000020180000}"/>
    <cellStyle name="Normal 2 60 5 6" xfId="6262" xr:uid="{00000000-0005-0000-0000-000021180000}"/>
    <cellStyle name="Normal 2 60 5 7" xfId="6263" xr:uid="{00000000-0005-0000-0000-000022180000}"/>
    <cellStyle name="Normal 2 60 5 8" xfId="6264" xr:uid="{00000000-0005-0000-0000-000023180000}"/>
    <cellStyle name="Normal 2 60 5 9" xfId="6265" xr:uid="{00000000-0005-0000-0000-000024180000}"/>
    <cellStyle name="Normal 2 60 6" xfId="6266" xr:uid="{00000000-0005-0000-0000-000025180000}"/>
    <cellStyle name="Normal 2 60 6 10" xfId="6267" xr:uid="{00000000-0005-0000-0000-000026180000}"/>
    <cellStyle name="Normal 2 60 6 11" xfId="6268" xr:uid="{00000000-0005-0000-0000-000027180000}"/>
    <cellStyle name="Normal 2 60 6 12" xfId="6269" xr:uid="{00000000-0005-0000-0000-000028180000}"/>
    <cellStyle name="Normal 2 60 6 13" xfId="6270" xr:uid="{00000000-0005-0000-0000-000029180000}"/>
    <cellStyle name="Normal 2 60 6 14" xfId="6271" xr:uid="{00000000-0005-0000-0000-00002A180000}"/>
    <cellStyle name="Normal 2 60 6 2" xfId="6272" xr:uid="{00000000-0005-0000-0000-00002B180000}"/>
    <cellStyle name="Normal 2 60 6 3" xfId="6273" xr:uid="{00000000-0005-0000-0000-00002C180000}"/>
    <cellStyle name="Normal 2 60 6 4" xfId="6274" xr:uid="{00000000-0005-0000-0000-00002D180000}"/>
    <cellStyle name="Normal 2 60 6 5" xfId="6275" xr:uid="{00000000-0005-0000-0000-00002E180000}"/>
    <cellStyle name="Normal 2 60 6 6" xfId="6276" xr:uid="{00000000-0005-0000-0000-00002F180000}"/>
    <cellStyle name="Normal 2 60 6 7" xfId="6277" xr:uid="{00000000-0005-0000-0000-000030180000}"/>
    <cellStyle name="Normal 2 60 6 8" xfId="6278" xr:uid="{00000000-0005-0000-0000-000031180000}"/>
    <cellStyle name="Normal 2 60 6 9" xfId="6279" xr:uid="{00000000-0005-0000-0000-000032180000}"/>
    <cellStyle name="Normal 2 60 7" xfId="6280" xr:uid="{00000000-0005-0000-0000-000033180000}"/>
    <cellStyle name="Normal 2 60 7 10" xfId="6281" xr:uid="{00000000-0005-0000-0000-000034180000}"/>
    <cellStyle name="Normal 2 60 7 11" xfId="6282" xr:uid="{00000000-0005-0000-0000-000035180000}"/>
    <cellStyle name="Normal 2 60 7 12" xfId="6283" xr:uid="{00000000-0005-0000-0000-000036180000}"/>
    <cellStyle name="Normal 2 60 7 13" xfId="6284" xr:uid="{00000000-0005-0000-0000-000037180000}"/>
    <cellStyle name="Normal 2 60 7 14" xfId="6285" xr:uid="{00000000-0005-0000-0000-000038180000}"/>
    <cellStyle name="Normal 2 60 7 2" xfId="6286" xr:uid="{00000000-0005-0000-0000-000039180000}"/>
    <cellStyle name="Normal 2 60 7 3" xfId="6287" xr:uid="{00000000-0005-0000-0000-00003A180000}"/>
    <cellStyle name="Normal 2 60 7 4" xfId="6288" xr:uid="{00000000-0005-0000-0000-00003B180000}"/>
    <cellStyle name="Normal 2 60 7 5" xfId="6289" xr:uid="{00000000-0005-0000-0000-00003C180000}"/>
    <cellStyle name="Normal 2 60 7 6" xfId="6290" xr:uid="{00000000-0005-0000-0000-00003D180000}"/>
    <cellStyle name="Normal 2 60 7 7" xfId="6291" xr:uid="{00000000-0005-0000-0000-00003E180000}"/>
    <cellStyle name="Normal 2 60 7 8" xfId="6292" xr:uid="{00000000-0005-0000-0000-00003F180000}"/>
    <cellStyle name="Normal 2 60 7 9" xfId="6293" xr:uid="{00000000-0005-0000-0000-000040180000}"/>
    <cellStyle name="Normal 2 60 8" xfId="6294" xr:uid="{00000000-0005-0000-0000-000041180000}"/>
    <cellStyle name="Normal 2 60 8 10" xfId="6295" xr:uid="{00000000-0005-0000-0000-000042180000}"/>
    <cellStyle name="Normal 2 60 8 11" xfId="6296" xr:uid="{00000000-0005-0000-0000-000043180000}"/>
    <cellStyle name="Normal 2 60 8 12" xfId="6297" xr:uid="{00000000-0005-0000-0000-000044180000}"/>
    <cellStyle name="Normal 2 60 8 13" xfId="6298" xr:uid="{00000000-0005-0000-0000-000045180000}"/>
    <cellStyle name="Normal 2 60 8 14" xfId="6299" xr:uid="{00000000-0005-0000-0000-000046180000}"/>
    <cellStyle name="Normal 2 60 8 2" xfId="6300" xr:uid="{00000000-0005-0000-0000-000047180000}"/>
    <cellStyle name="Normal 2 60 8 3" xfId="6301" xr:uid="{00000000-0005-0000-0000-000048180000}"/>
    <cellStyle name="Normal 2 60 8 4" xfId="6302" xr:uid="{00000000-0005-0000-0000-000049180000}"/>
    <cellStyle name="Normal 2 60 8 5" xfId="6303" xr:uid="{00000000-0005-0000-0000-00004A180000}"/>
    <cellStyle name="Normal 2 60 8 6" xfId="6304" xr:uid="{00000000-0005-0000-0000-00004B180000}"/>
    <cellStyle name="Normal 2 60 8 7" xfId="6305" xr:uid="{00000000-0005-0000-0000-00004C180000}"/>
    <cellStyle name="Normal 2 60 8 8" xfId="6306" xr:uid="{00000000-0005-0000-0000-00004D180000}"/>
    <cellStyle name="Normal 2 60 8 9" xfId="6307" xr:uid="{00000000-0005-0000-0000-00004E180000}"/>
    <cellStyle name="Normal 2 60 9" xfId="6308" xr:uid="{00000000-0005-0000-0000-00004F180000}"/>
    <cellStyle name="Normal 2 60 9 10" xfId="6309" xr:uid="{00000000-0005-0000-0000-000050180000}"/>
    <cellStyle name="Normal 2 60 9 11" xfId="6310" xr:uid="{00000000-0005-0000-0000-000051180000}"/>
    <cellStyle name="Normal 2 60 9 12" xfId="6311" xr:uid="{00000000-0005-0000-0000-000052180000}"/>
    <cellStyle name="Normal 2 60 9 13" xfId="6312" xr:uid="{00000000-0005-0000-0000-000053180000}"/>
    <cellStyle name="Normal 2 60 9 14" xfId="6313" xr:uid="{00000000-0005-0000-0000-000054180000}"/>
    <cellStyle name="Normal 2 60 9 2" xfId="6314" xr:uid="{00000000-0005-0000-0000-000055180000}"/>
    <cellStyle name="Normal 2 60 9 3" xfId="6315" xr:uid="{00000000-0005-0000-0000-000056180000}"/>
    <cellStyle name="Normal 2 60 9 4" xfId="6316" xr:uid="{00000000-0005-0000-0000-000057180000}"/>
    <cellStyle name="Normal 2 60 9 5" xfId="6317" xr:uid="{00000000-0005-0000-0000-000058180000}"/>
    <cellStyle name="Normal 2 60 9 6" xfId="6318" xr:uid="{00000000-0005-0000-0000-000059180000}"/>
    <cellStyle name="Normal 2 60 9 7" xfId="6319" xr:uid="{00000000-0005-0000-0000-00005A180000}"/>
    <cellStyle name="Normal 2 60 9 8" xfId="6320" xr:uid="{00000000-0005-0000-0000-00005B180000}"/>
    <cellStyle name="Normal 2 60 9 9" xfId="6321" xr:uid="{00000000-0005-0000-0000-00005C180000}"/>
    <cellStyle name="Normal 2 61" xfId="6322" xr:uid="{00000000-0005-0000-0000-00005D180000}"/>
    <cellStyle name="Normal 2 61 10" xfId="6323" xr:uid="{00000000-0005-0000-0000-00005E180000}"/>
    <cellStyle name="Normal 2 61 10 10" xfId="6324" xr:uid="{00000000-0005-0000-0000-00005F180000}"/>
    <cellStyle name="Normal 2 61 10 11" xfId="6325" xr:uid="{00000000-0005-0000-0000-000060180000}"/>
    <cellStyle name="Normal 2 61 10 12" xfId="6326" xr:uid="{00000000-0005-0000-0000-000061180000}"/>
    <cellStyle name="Normal 2 61 10 13" xfId="6327" xr:uid="{00000000-0005-0000-0000-000062180000}"/>
    <cellStyle name="Normal 2 61 10 14" xfId="6328" xr:uid="{00000000-0005-0000-0000-000063180000}"/>
    <cellStyle name="Normal 2 61 10 2" xfId="6329" xr:uid="{00000000-0005-0000-0000-000064180000}"/>
    <cellStyle name="Normal 2 61 10 3" xfId="6330" xr:uid="{00000000-0005-0000-0000-000065180000}"/>
    <cellStyle name="Normal 2 61 10 4" xfId="6331" xr:uid="{00000000-0005-0000-0000-000066180000}"/>
    <cellStyle name="Normal 2 61 10 5" xfId="6332" xr:uid="{00000000-0005-0000-0000-000067180000}"/>
    <cellStyle name="Normal 2 61 10 6" xfId="6333" xr:uid="{00000000-0005-0000-0000-000068180000}"/>
    <cellStyle name="Normal 2 61 10 7" xfId="6334" xr:uid="{00000000-0005-0000-0000-000069180000}"/>
    <cellStyle name="Normal 2 61 10 8" xfId="6335" xr:uid="{00000000-0005-0000-0000-00006A180000}"/>
    <cellStyle name="Normal 2 61 10 9" xfId="6336" xr:uid="{00000000-0005-0000-0000-00006B180000}"/>
    <cellStyle name="Normal 2 61 11" xfId="6337" xr:uid="{00000000-0005-0000-0000-00006C180000}"/>
    <cellStyle name="Normal 2 61 12" xfId="6338" xr:uid="{00000000-0005-0000-0000-00006D180000}"/>
    <cellStyle name="Normal 2 61 13" xfId="6339" xr:uid="{00000000-0005-0000-0000-00006E180000}"/>
    <cellStyle name="Normal 2 61 14" xfId="6340" xr:uid="{00000000-0005-0000-0000-00006F180000}"/>
    <cellStyle name="Normal 2 61 15" xfId="6341" xr:uid="{00000000-0005-0000-0000-000070180000}"/>
    <cellStyle name="Normal 2 61 16" xfId="6342" xr:uid="{00000000-0005-0000-0000-000071180000}"/>
    <cellStyle name="Normal 2 61 17" xfId="6343" xr:uid="{00000000-0005-0000-0000-000072180000}"/>
    <cellStyle name="Normal 2 61 18" xfId="6344" xr:uid="{00000000-0005-0000-0000-000073180000}"/>
    <cellStyle name="Normal 2 61 19" xfId="6345" xr:uid="{00000000-0005-0000-0000-000074180000}"/>
    <cellStyle name="Normal 2 61 2" xfId="6346" xr:uid="{00000000-0005-0000-0000-000075180000}"/>
    <cellStyle name="Normal 2 61 2 10" xfId="6347" xr:uid="{00000000-0005-0000-0000-000076180000}"/>
    <cellStyle name="Normal 2 61 2 11" xfId="6348" xr:uid="{00000000-0005-0000-0000-000077180000}"/>
    <cellStyle name="Normal 2 61 2 12" xfId="6349" xr:uid="{00000000-0005-0000-0000-000078180000}"/>
    <cellStyle name="Normal 2 61 2 13" xfId="6350" xr:uid="{00000000-0005-0000-0000-000079180000}"/>
    <cellStyle name="Normal 2 61 2 14" xfId="6351" xr:uid="{00000000-0005-0000-0000-00007A180000}"/>
    <cellStyle name="Normal 2 61 2 15" xfId="6352" xr:uid="{00000000-0005-0000-0000-00007B180000}"/>
    <cellStyle name="Normal 2 61 2 2" xfId="6353" xr:uid="{00000000-0005-0000-0000-00007C180000}"/>
    <cellStyle name="Normal 2 61 2 2 10" xfId="6354" xr:uid="{00000000-0005-0000-0000-00007D180000}"/>
    <cellStyle name="Normal 2 61 2 2 11" xfId="6355" xr:uid="{00000000-0005-0000-0000-00007E180000}"/>
    <cellStyle name="Normal 2 61 2 2 12" xfId="6356" xr:uid="{00000000-0005-0000-0000-00007F180000}"/>
    <cellStyle name="Normal 2 61 2 2 13" xfId="6357" xr:uid="{00000000-0005-0000-0000-000080180000}"/>
    <cellStyle name="Normal 2 61 2 2 14" xfId="6358" xr:uid="{00000000-0005-0000-0000-000081180000}"/>
    <cellStyle name="Normal 2 61 2 2 2" xfId="6359" xr:uid="{00000000-0005-0000-0000-000082180000}"/>
    <cellStyle name="Normal 2 61 2 2 3" xfId="6360" xr:uid="{00000000-0005-0000-0000-000083180000}"/>
    <cellStyle name="Normal 2 61 2 2 4" xfId="6361" xr:uid="{00000000-0005-0000-0000-000084180000}"/>
    <cellStyle name="Normal 2 61 2 2 5" xfId="6362" xr:uid="{00000000-0005-0000-0000-000085180000}"/>
    <cellStyle name="Normal 2 61 2 2 6" xfId="6363" xr:uid="{00000000-0005-0000-0000-000086180000}"/>
    <cellStyle name="Normal 2 61 2 2 7" xfId="6364" xr:uid="{00000000-0005-0000-0000-000087180000}"/>
    <cellStyle name="Normal 2 61 2 2 8" xfId="6365" xr:uid="{00000000-0005-0000-0000-000088180000}"/>
    <cellStyle name="Normal 2 61 2 2 9" xfId="6366" xr:uid="{00000000-0005-0000-0000-000089180000}"/>
    <cellStyle name="Normal 2 61 2 3" xfId="6367" xr:uid="{00000000-0005-0000-0000-00008A180000}"/>
    <cellStyle name="Normal 2 61 2 4" xfId="6368" xr:uid="{00000000-0005-0000-0000-00008B180000}"/>
    <cellStyle name="Normal 2 61 2 5" xfId="6369" xr:uid="{00000000-0005-0000-0000-00008C180000}"/>
    <cellStyle name="Normal 2 61 2 6" xfId="6370" xr:uid="{00000000-0005-0000-0000-00008D180000}"/>
    <cellStyle name="Normal 2 61 2 7" xfId="6371" xr:uid="{00000000-0005-0000-0000-00008E180000}"/>
    <cellStyle name="Normal 2 61 2 8" xfId="6372" xr:uid="{00000000-0005-0000-0000-00008F180000}"/>
    <cellStyle name="Normal 2 61 2 9" xfId="6373" xr:uid="{00000000-0005-0000-0000-000090180000}"/>
    <cellStyle name="Normal 2 61 20" xfId="6374" xr:uid="{00000000-0005-0000-0000-000091180000}"/>
    <cellStyle name="Normal 2 61 21" xfId="6375" xr:uid="{00000000-0005-0000-0000-000092180000}"/>
    <cellStyle name="Normal 2 61 22" xfId="6376" xr:uid="{00000000-0005-0000-0000-000093180000}"/>
    <cellStyle name="Normal 2 61 23" xfId="6377" xr:uid="{00000000-0005-0000-0000-000094180000}"/>
    <cellStyle name="Normal 2 61 3" xfId="6378" xr:uid="{00000000-0005-0000-0000-000095180000}"/>
    <cellStyle name="Normal 2 61 3 10" xfId="6379" xr:uid="{00000000-0005-0000-0000-000096180000}"/>
    <cellStyle name="Normal 2 61 3 11" xfId="6380" xr:uid="{00000000-0005-0000-0000-000097180000}"/>
    <cellStyle name="Normal 2 61 3 12" xfId="6381" xr:uid="{00000000-0005-0000-0000-000098180000}"/>
    <cellStyle name="Normal 2 61 3 13" xfId="6382" xr:uid="{00000000-0005-0000-0000-000099180000}"/>
    <cellStyle name="Normal 2 61 3 14" xfId="6383" xr:uid="{00000000-0005-0000-0000-00009A180000}"/>
    <cellStyle name="Normal 2 61 3 15" xfId="6384" xr:uid="{00000000-0005-0000-0000-00009B180000}"/>
    <cellStyle name="Normal 2 61 3 2" xfId="6385" xr:uid="{00000000-0005-0000-0000-00009C180000}"/>
    <cellStyle name="Normal 2 61 3 2 10" xfId="6386" xr:uid="{00000000-0005-0000-0000-00009D180000}"/>
    <cellStyle name="Normal 2 61 3 2 11" xfId="6387" xr:uid="{00000000-0005-0000-0000-00009E180000}"/>
    <cellStyle name="Normal 2 61 3 2 12" xfId="6388" xr:uid="{00000000-0005-0000-0000-00009F180000}"/>
    <cellStyle name="Normal 2 61 3 2 13" xfId="6389" xr:uid="{00000000-0005-0000-0000-0000A0180000}"/>
    <cellStyle name="Normal 2 61 3 2 14" xfId="6390" xr:uid="{00000000-0005-0000-0000-0000A1180000}"/>
    <cellStyle name="Normal 2 61 3 2 2" xfId="6391" xr:uid="{00000000-0005-0000-0000-0000A2180000}"/>
    <cellStyle name="Normal 2 61 3 2 3" xfId="6392" xr:uid="{00000000-0005-0000-0000-0000A3180000}"/>
    <cellStyle name="Normal 2 61 3 2 4" xfId="6393" xr:uid="{00000000-0005-0000-0000-0000A4180000}"/>
    <cellStyle name="Normal 2 61 3 2 5" xfId="6394" xr:uid="{00000000-0005-0000-0000-0000A5180000}"/>
    <cellStyle name="Normal 2 61 3 2 6" xfId="6395" xr:uid="{00000000-0005-0000-0000-0000A6180000}"/>
    <cellStyle name="Normal 2 61 3 2 7" xfId="6396" xr:uid="{00000000-0005-0000-0000-0000A7180000}"/>
    <cellStyle name="Normal 2 61 3 2 8" xfId="6397" xr:uid="{00000000-0005-0000-0000-0000A8180000}"/>
    <cellStyle name="Normal 2 61 3 2 9" xfId="6398" xr:uid="{00000000-0005-0000-0000-0000A9180000}"/>
    <cellStyle name="Normal 2 61 3 3" xfId="6399" xr:uid="{00000000-0005-0000-0000-0000AA180000}"/>
    <cellStyle name="Normal 2 61 3 4" xfId="6400" xr:uid="{00000000-0005-0000-0000-0000AB180000}"/>
    <cellStyle name="Normal 2 61 3 5" xfId="6401" xr:uid="{00000000-0005-0000-0000-0000AC180000}"/>
    <cellStyle name="Normal 2 61 3 6" xfId="6402" xr:uid="{00000000-0005-0000-0000-0000AD180000}"/>
    <cellStyle name="Normal 2 61 3 7" xfId="6403" xr:uid="{00000000-0005-0000-0000-0000AE180000}"/>
    <cellStyle name="Normal 2 61 3 8" xfId="6404" xr:uid="{00000000-0005-0000-0000-0000AF180000}"/>
    <cellStyle name="Normal 2 61 3 9" xfId="6405" xr:uid="{00000000-0005-0000-0000-0000B0180000}"/>
    <cellStyle name="Normal 2 61 4" xfId="6406" xr:uid="{00000000-0005-0000-0000-0000B1180000}"/>
    <cellStyle name="Normal 2 61 4 10" xfId="6407" xr:uid="{00000000-0005-0000-0000-0000B2180000}"/>
    <cellStyle name="Normal 2 61 4 11" xfId="6408" xr:uid="{00000000-0005-0000-0000-0000B3180000}"/>
    <cellStyle name="Normal 2 61 4 12" xfId="6409" xr:uid="{00000000-0005-0000-0000-0000B4180000}"/>
    <cellStyle name="Normal 2 61 4 13" xfId="6410" xr:uid="{00000000-0005-0000-0000-0000B5180000}"/>
    <cellStyle name="Normal 2 61 4 14" xfId="6411" xr:uid="{00000000-0005-0000-0000-0000B6180000}"/>
    <cellStyle name="Normal 2 61 4 15" xfId="6412" xr:uid="{00000000-0005-0000-0000-0000B7180000}"/>
    <cellStyle name="Normal 2 61 4 2" xfId="6413" xr:uid="{00000000-0005-0000-0000-0000B8180000}"/>
    <cellStyle name="Normal 2 61 4 2 10" xfId="6414" xr:uid="{00000000-0005-0000-0000-0000B9180000}"/>
    <cellStyle name="Normal 2 61 4 2 11" xfId="6415" xr:uid="{00000000-0005-0000-0000-0000BA180000}"/>
    <cellStyle name="Normal 2 61 4 2 12" xfId="6416" xr:uid="{00000000-0005-0000-0000-0000BB180000}"/>
    <cellStyle name="Normal 2 61 4 2 13" xfId="6417" xr:uid="{00000000-0005-0000-0000-0000BC180000}"/>
    <cellStyle name="Normal 2 61 4 2 14" xfId="6418" xr:uid="{00000000-0005-0000-0000-0000BD180000}"/>
    <cellStyle name="Normal 2 61 4 2 2" xfId="6419" xr:uid="{00000000-0005-0000-0000-0000BE180000}"/>
    <cellStyle name="Normal 2 61 4 2 3" xfId="6420" xr:uid="{00000000-0005-0000-0000-0000BF180000}"/>
    <cellStyle name="Normal 2 61 4 2 4" xfId="6421" xr:uid="{00000000-0005-0000-0000-0000C0180000}"/>
    <cellStyle name="Normal 2 61 4 2 5" xfId="6422" xr:uid="{00000000-0005-0000-0000-0000C1180000}"/>
    <cellStyle name="Normal 2 61 4 2 6" xfId="6423" xr:uid="{00000000-0005-0000-0000-0000C2180000}"/>
    <cellStyle name="Normal 2 61 4 2 7" xfId="6424" xr:uid="{00000000-0005-0000-0000-0000C3180000}"/>
    <cellStyle name="Normal 2 61 4 2 8" xfId="6425" xr:uid="{00000000-0005-0000-0000-0000C4180000}"/>
    <cellStyle name="Normal 2 61 4 2 9" xfId="6426" xr:uid="{00000000-0005-0000-0000-0000C5180000}"/>
    <cellStyle name="Normal 2 61 4 3" xfId="6427" xr:uid="{00000000-0005-0000-0000-0000C6180000}"/>
    <cellStyle name="Normal 2 61 4 4" xfId="6428" xr:uid="{00000000-0005-0000-0000-0000C7180000}"/>
    <cellStyle name="Normal 2 61 4 5" xfId="6429" xr:uid="{00000000-0005-0000-0000-0000C8180000}"/>
    <cellStyle name="Normal 2 61 4 6" xfId="6430" xr:uid="{00000000-0005-0000-0000-0000C9180000}"/>
    <cellStyle name="Normal 2 61 4 7" xfId="6431" xr:uid="{00000000-0005-0000-0000-0000CA180000}"/>
    <cellStyle name="Normal 2 61 4 8" xfId="6432" xr:uid="{00000000-0005-0000-0000-0000CB180000}"/>
    <cellStyle name="Normal 2 61 4 9" xfId="6433" xr:uid="{00000000-0005-0000-0000-0000CC180000}"/>
    <cellStyle name="Normal 2 61 5" xfId="6434" xr:uid="{00000000-0005-0000-0000-0000CD180000}"/>
    <cellStyle name="Normal 2 61 5 10" xfId="6435" xr:uid="{00000000-0005-0000-0000-0000CE180000}"/>
    <cellStyle name="Normal 2 61 5 11" xfId="6436" xr:uid="{00000000-0005-0000-0000-0000CF180000}"/>
    <cellStyle name="Normal 2 61 5 12" xfId="6437" xr:uid="{00000000-0005-0000-0000-0000D0180000}"/>
    <cellStyle name="Normal 2 61 5 13" xfId="6438" xr:uid="{00000000-0005-0000-0000-0000D1180000}"/>
    <cellStyle name="Normal 2 61 5 14" xfId="6439" xr:uid="{00000000-0005-0000-0000-0000D2180000}"/>
    <cellStyle name="Normal 2 61 5 2" xfId="6440" xr:uid="{00000000-0005-0000-0000-0000D3180000}"/>
    <cellStyle name="Normal 2 61 5 3" xfId="6441" xr:uid="{00000000-0005-0000-0000-0000D4180000}"/>
    <cellStyle name="Normal 2 61 5 4" xfId="6442" xr:uid="{00000000-0005-0000-0000-0000D5180000}"/>
    <cellStyle name="Normal 2 61 5 5" xfId="6443" xr:uid="{00000000-0005-0000-0000-0000D6180000}"/>
    <cellStyle name="Normal 2 61 5 6" xfId="6444" xr:uid="{00000000-0005-0000-0000-0000D7180000}"/>
    <cellStyle name="Normal 2 61 5 7" xfId="6445" xr:uid="{00000000-0005-0000-0000-0000D8180000}"/>
    <cellStyle name="Normal 2 61 5 8" xfId="6446" xr:uid="{00000000-0005-0000-0000-0000D9180000}"/>
    <cellStyle name="Normal 2 61 5 9" xfId="6447" xr:uid="{00000000-0005-0000-0000-0000DA180000}"/>
    <cellStyle name="Normal 2 61 6" xfId="6448" xr:uid="{00000000-0005-0000-0000-0000DB180000}"/>
    <cellStyle name="Normal 2 61 6 10" xfId="6449" xr:uid="{00000000-0005-0000-0000-0000DC180000}"/>
    <cellStyle name="Normal 2 61 6 11" xfId="6450" xr:uid="{00000000-0005-0000-0000-0000DD180000}"/>
    <cellStyle name="Normal 2 61 6 12" xfId="6451" xr:uid="{00000000-0005-0000-0000-0000DE180000}"/>
    <cellStyle name="Normal 2 61 6 13" xfId="6452" xr:uid="{00000000-0005-0000-0000-0000DF180000}"/>
    <cellStyle name="Normal 2 61 6 14" xfId="6453" xr:uid="{00000000-0005-0000-0000-0000E0180000}"/>
    <cellStyle name="Normal 2 61 6 2" xfId="6454" xr:uid="{00000000-0005-0000-0000-0000E1180000}"/>
    <cellStyle name="Normal 2 61 6 3" xfId="6455" xr:uid="{00000000-0005-0000-0000-0000E2180000}"/>
    <cellStyle name="Normal 2 61 6 4" xfId="6456" xr:uid="{00000000-0005-0000-0000-0000E3180000}"/>
    <cellStyle name="Normal 2 61 6 5" xfId="6457" xr:uid="{00000000-0005-0000-0000-0000E4180000}"/>
    <cellStyle name="Normal 2 61 6 6" xfId="6458" xr:uid="{00000000-0005-0000-0000-0000E5180000}"/>
    <cellStyle name="Normal 2 61 6 7" xfId="6459" xr:uid="{00000000-0005-0000-0000-0000E6180000}"/>
    <cellStyle name="Normal 2 61 6 8" xfId="6460" xr:uid="{00000000-0005-0000-0000-0000E7180000}"/>
    <cellStyle name="Normal 2 61 6 9" xfId="6461" xr:uid="{00000000-0005-0000-0000-0000E8180000}"/>
    <cellStyle name="Normal 2 61 7" xfId="6462" xr:uid="{00000000-0005-0000-0000-0000E9180000}"/>
    <cellStyle name="Normal 2 61 7 10" xfId="6463" xr:uid="{00000000-0005-0000-0000-0000EA180000}"/>
    <cellStyle name="Normal 2 61 7 11" xfId="6464" xr:uid="{00000000-0005-0000-0000-0000EB180000}"/>
    <cellStyle name="Normal 2 61 7 12" xfId="6465" xr:uid="{00000000-0005-0000-0000-0000EC180000}"/>
    <cellStyle name="Normal 2 61 7 13" xfId="6466" xr:uid="{00000000-0005-0000-0000-0000ED180000}"/>
    <cellStyle name="Normal 2 61 7 14" xfId="6467" xr:uid="{00000000-0005-0000-0000-0000EE180000}"/>
    <cellStyle name="Normal 2 61 7 2" xfId="6468" xr:uid="{00000000-0005-0000-0000-0000EF180000}"/>
    <cellStyle name="Normal 2 61 7 3" xfId="6469" xr:uid="{00000000-0005-0000-0000-0000F0180000}"/>
    <cellStyle name="Normal 2 61 7 4" xfId="6470" xr:uid="{00000000-0005-0000-0000-0000F1180000}"/>
    <cellStyle name="Normal 2 61 7 5" xfId="6471" xr:uid="{00000000-0005-0000-0000-0000F2180000}"/>
    <cellStyle name="Normal 2 61 7 6" xfId="6472" xr:uid="{00000000-0005-0000-0000-0000F3180000}"/>
    <cellStyle name="Normal 2 61 7 7" xfId="6473" xr:uid="{00000000-0005-0000-0000-0000F4180000}"/>
    <cellStyle name="Normal 2 61 7 8" xfId="6474" xr:uid="{00000000-0005-0000-0000-0000F5180000}"/>
    <cellStyle name="Normal 2 61 7 9" xfId="6475" xr:uid="{00000000-0005-0000-0000-0000F6180000}"/>
    <cellStyle name="Normal 2 61 8" xfId="6476" xr:uid="{00000000-0005-0000-0000-0000F7180000}"/>
    <cellStyle name="Normal 2 61 8 10" xfId="6477" xr:uid="{00000000-0005-0000-0000-0000F8180000}"/>
    <cellStyle name="Normal 2 61 8 11" xfId="6478" xr:uid="{00000000-0005-0000-0000-0000F9180000}"/>
    <cellStyle name="Normal 2 61 8 12" xfId="6479" xr:uid="{00000000-0005-0000-0000-0000FA180000}"/>
    <cellStyle name="Normal 2 61 8 13" xfId="6480" xr:uid="{00000000-0005-0000-0000-0000FB180000}"/>
    <cellStyle name="Normal 2 61 8 14" xfId="6481" xr:uid="{00000000-0005-0000-0000-0000FC180000}"/>
    <cellStyle name="Normal 2 61 8 2" xfId="6482" xr:uid="{00000000-0005-0000-0000-0000FD180000}"/>
    <cellStyle name="Normal 2 61 8 3" xfId="6483" xr:uid="{00000000-0005-0000-0000-0000FE180000}"/>
    <cellStyle name="Normal 2 61 8 4" xfId="6484" xr:uid="{00000000-0005-0000-0000-0000FF180000}"/>
    <cellStyle name="Normal 2 61 8 5" xfId="6485" xr:uid="{00000000-0005-0000-0000-000000190000}"/>
    <cellStyle name="Normal 2 61 8 6" xfId="6486" xr:uid="{00000000-0005-0000-0000-000001190000}"/>
    <cellStyle name="Normal 2 61 8 7" xfId="6487" xr:uid="{00000000-0005-0000-0000-000002190000}"/>
    <cellStyle name="Normal 2 61 8 8" xfId="6488" xr:uid="{00000000-0005-0000-0000-000003190000}"/>
    <cellStyle name="Normal 2 61 8 9" xfId="6489" xr:uid="{00000000-0005-0000-0000-000004190000}"/>
    <cellStyle name="Normal 2 61 9" xfId="6490" xr:uid="{00000000-0005-0000-0000-000005190000}"/>
    <cellStyle name="Normal 2 61 9 10" xfId="6491" xr:uid="{00000000-0005-0000-0000-000006190000}"/>
    <cellStyle name="Normal 2 61 9 11" xfId="6492" xr:uid="{00000000-0005-0000-0000-000007190000}"/>
    <cellStyle name="Normal 2 61 9 12" xfId="6493" xr:uid="{00000000-0005-0000-0000-000008190000}"/>
    <cellStyle name="Normal 2 61 9 13" xfId="6494" xr:uid="{00000000-0005-0000-0000-000009190000}"/>
    <cellStyle name="Normal 2 61 9 14" xfId="6495" xr:uid="{00000000-0005-0000-0000-00000A190000}"/>
    <cellStyle name="Normal 2 61 9 2" xfId="6496" xr:uid="{00000000-0005-0000-0000-00000B190000}"/>
    <cellStyle name="Normal 2 61 9 3" xfId="6497" xr:uid="{00000000-0005-0000-0000-00000C190000}"/>
    <cellStyle name="Normal 2 61 9 4" xfId="6498" xr:uid="{00000000-0005-0000-0000-00000D190000}"/>
    <cellStyle name="Normal 2 61 9 5" xfId="6499" xr:uid="{00000000-0005-0000-0000-00000E190000}"/>
    <cellStyle name="Normal 2 61 9 6" xfId="6500" xr:uid="{00000000-0005-0000-0000-00000F190000}"/>
    <cellStyle name="Normal 2 61 9 7" xfId="6501" xr:uid="{00000000-0005-0000-0000-000010190000}"/>
    <cellStyle name="Normal 2 61 9 8" xfId="6502" xr:uid="{00000000-0005-0000-0000-000011190000}"/>
    <cellStyle name="Normal 2 61 9 9" xfId="6503" xr:uid="{00000000-0005-0000-0000-000012190000}"/>
    <cellStyle name="Normal 2 62" xfId="6504" xr:uid="{00000000-0005-0000-0000-000013190000}"/>
    <cellStyle name="Normal 2 62 10" xfId="6505" xr:uid="{00000000-0005-0000-0000-000014190000}"/>
    <cellStyle name="Normal 2 62 10 10" xfId="6506" xr:uid="{00000000-0005-0000-0000-000015190000}"/>
    <cellStyle name="Normal 2 62 10 11" xfId="6507" xr:uid="{00000000-0005-0000-0000-000016190000}"/>
    <cellStyle name="Normal 2 62 10 12" xfId="6508" xr:uid="{00000000-0005-0000-0000-000017190000}"/>
    <cellStyle name="Normal 2 62 10 13" xfId="6509" xr:uid="{00000000-0005-0000-0000-000018190000}"/>
    <cellStyle name="Normal 2 62 10 14" xfId="6510" xr:uid="{00000000-0005-0000-0000-000019190000}"/>
    <cellStyle name="Normal 2 62 10 2" xfId="6511" xr:uid="{00000000-0005-0000-0000-00001A190000}"/>
    <cellStyle name="Normal 2 62 10 3" xfId="6512" xr:uid="{00000000-0005-0000-0000-00001B190000}"/>
    <cellStyle name="Normal 2 62 10 4" xfId="6513" xr:uid="{00000000-0005-0000-0000-00001C190000}"/>
    <cellStyle name="Normal 2 62 10 5" xfId="6514" xr:uid="{00000000-0005-0000-0000-00001D190000}"/>
    <cellStyle name="Normal 2 62 10 6" xfId="6515" xr:uid="{00000000-0005-0000-0000-00001E190000}"/>
    <cellStyle name="Normal 2 62 10 7" xfId="6516" xr:uid="{00000000-0005-0000-0000-00001F190000}"/>
    <cellStyle name="Normal 2 62 10 8" xfId="6517" xr:uid="{00000000-0005-0000-0000-000020190000}"/>
    <cellStyle name="Normal 2 62 10 9" xfId="6518" xr:uid="{00000000-0005-0000-0000-000021190000}"/>
    <cellStyle name="Normal 2 62 11" xfId="6519" xr:uid="{00000000-0005-0000-0000-000022190000}"/>
    <cellStyle name="Normal 2 62 12" xfId="6520" xr:uid="{00000000-0005-0000-0000-000023190000}"/>
    <cellStyle name="Normal 2 62 13" xfId="6521" xr:uid="{00000000-0005-0000-0000-000024190000}"/>
    <cellStyle name="Normal 2 62 14" xfId="6522" xr:uid="{00000000-0005-0000-0000-000025190000}"/>
    <cellStyle name="Normal 2 62 15" xfId="6523" xr:uid="{00000000-0005-0000-0000-000026190000}"/>
    <cellStyle name="Normal 2 62 16" xfId="6524" xr:uid="{00000000-0005-0000-0000-000027190000}"/>
    <cellStyle name="Normal 2 62 17" xfId="6525" xr:uid="{00000000-0005-0000-0000-000028190000}"/>
    <cellStyle name="Normal 2 62 18" xfId="6526" xr:uid="{00000000-0005-0000-0000-000029190000}"/>
    <cellStyle name="Normal 2 62 19" xfId="6527" xr:uid="{00000000-0005-0000-0000-00002A190000}"/>
    <cellStyle name="Normal 2 62 2" xfId="6528" xr:uid="{00000000-0005-0000-0000-00002B190000}"/>
    <cellStyle name="Normal 2 62 2 10" xfId="6529" xr:uid="{00000000-0005-0000-0000-00002C190000}"/>
    <cellStyle name="Normal 2 62 2 11" xfId="6530" xr:uid="{00000000-0005-0000-0000-00002D190000}"/>
    <cellStyle name="Normal 2 62 2 12" xfId="6531" xr:uid="{00000000-0005-0000-0000-00002E190000}"/>
    <cellStyle name="Normal 2 62 2 13" xfId="6532" xr:uid="{00000000-0005-0000-0000-00002F190000}"/>
    <cellStyle name="Normal 2 62 2 14" xfId="6533" xr:uid="{00000000-0005-0000-0000-000030190000}"/>
    <cellStyle name="Normal 2 62 2 15" xfId="6534" xr:uid="{00000000-0005-0000-0000-000031190000}"/>
    <cellStyle name="Normal 2 62 2 2" xfId="6535" xr:uid="{00000000-0005-0000-0000-000032190000}"/>
    <cellStyle name="Normal 2 62 2 2 10" xfId="6536" xr:uid="{00000000-0005-0000-0000-000033190000}"/>
    <cellStyle name="Normal 2 62 2 2 11" xfId="6537" xr:uid="{00000000-0005-0000-0000-000034190000}"/>
    <cellStyle name="Normal 2 62 2 2 12" xfId="6538" xr:uid="{00000000-0005-0000-0000-000035190000}"/>
    <cellStyle name="Normal 2 62 2 2 13" xfId="6539" xr:uid="{00000000-0005-0000-0000-000036190000}"/>
    <cellStyle name="Normal 2 62 2 2 14" xfId="6540" xr:uid="{00000000-0005-0000-0000-000037190000}"/>
    <cellStyle name="Normal 2 62 2 2 2" xfId="6541" xr:uid="{00000000-0005-0000-0000-000038190000}"/>
    <cellStyle name="Normal 2 62 2 2 3" xfId="6542" xr:uid="{00000000-0005-0000-0000-000039190000}"/>
    <cellStyle name="Normal 2 62 2 2 4" xfId="6543" xr:uid="{00000000-0005-0000-0000-00003A190000}"/>
    <cellStyle name="Normal 2 62 2 2 5" xfId="6544" xr:uid="{00000000-0005-0000-0000-00003B190000}"/>
    <cellStyle name="Normal 2 62 2 2 6" xfId="6545" xr:uid="{00000000-0005-0000-0000-00003C190000}"/>
    <cellStyle name="Normal 2 62 2 2 7" xfId="6546" xr:uid="{00000000-0005-0000-0000-00003D190000}"/>
    <cellStyle name="Normal 2 62 2 2 8" xfId="6547" xr:uid="{00000000-0005-0000-0000-00003E190000}"/>
    <cellStyle name="Normal 2 62 2 2 9" xfId="6548" xr:uid="{00000000-0005-0000-0000-00003F190000}"/>
    <cellStyle name="Normal 2 62 2 3" xfId="6549" xr:uid="{00000000-0005-0000-0000-000040190000}"/>
    <cellStyle name="Normal 2 62 2 4" xfId="6550" xr:uid="{00000000-0005-0000-0000-000041190000}"/>
    <cellStyle name="Normal 2 62 2 5" xfId="6551" xr:uid="{00000000-0005-0000-0000-000042190000}"/>
    <cellStyle name="Normal 2 62 2 6" xfId="6552" xr:uid="{00000000-0005-0000-0000-000043190000}"/>
    <cellStyle name="Normal 2 62 2 7" xfId="6553" xr:uid="{00000000-0005-0000-0000-000044190000}"/>
    <cellStyle name="Normal 2 62 2 8" xfId="6554" xr:uid="{00000000-0005-0000-0000-000045190000}"/>
    <cellStyle name="Normal 2 62 2 9" xfId="6555" xr:uid="{00000000-0005-0000-0000-000046190000}"/>
    <cellStyle name="Normal 2 62 20" xfId="6556" xr:uid="{00000000-0005-0000-0000-000047190000}"/>
    <cellStyle name="Normal 2 62 21" xfId="6557" xr:uid="{00000000-0005-0000-0000-000048190000}"/>
    <cellStyle name="Normal 2 62 22" xfId="6558" xr:uid="{00000000-0005-0000-0000-000049190000}"/>
    <cellStyle name="Normal 2 62 23" xfId="6559" xr:uid="{00000000-0005-0000-0000-00004A190000}"/>
    <cellStyle name="Normal 2 62 3" xfId="6560" xr:uid="{00000000-0005-0000-0000-00004B190000}"/>
    <cellStyle name="Normal 2 62 3 10" xfId="6561" xr:uid="{00000000-0005-0000-0000-00004C190000}"/>
    <cellStyle name="Normal 2 62 3 11" xfId="6562" xr:uid="{00000000-0005-0000-0000-00004D190000}"/>
    <cellStyle name="Normal 2 62 3 12" xfId="6563" xr:uid="{00000000-0005-0000-0000-00004E190000}"/>
    <cellStyle name="Normal 2 62 3 13" xfId="6564" xr:uid="{00000000-0005-0000-0000-00004F190000}"/>
    <cellStyle name="Normal 2 62 3 14" xfId="6565" xr:uid="{00000000-0005-0000-0000-000050190000}"/>
    <cellStyle name="Normal 2 62 3 15" xfId="6566" xr:uid="{00000000-0005-0000-0000-000051190000}"/>
    <cellStyle name="Normal 2 62 3 2" xfId="6567" xr:uid="{00000000-0005-0000-0000-000052190000}"/>
    <cellStyle name="Normal 2 62 3 2 10" xfId="6568" xr:uid="{00000000-0005-0000-0000-000053190000}"/>
    <cellStyle name="Normal 2 62 3 2 11" xfId="6569" xr:uid="{00000000-0005-0000-0000-000054190000}"/>
    <cellStyle name="Normal 2 62 3 2 12" xfId="6570" xr:uid="{00000000-0005-0000-0000-000055190000}"/>
    <cellStyle name="Normal 2 62 3 2 13" xfId="6571" xr:uid="{00000000-0005-0000-0000-000056190000}"/>
    <cellStyle name="Normal 2 62 3 2 14" xfId="6572" xr:uid="{00000000-0005-0000-0000-000057190000}"/>
    <cellStyle name="Normal 2 62 3 2 2" xfId="6573" xr:uid="{00000000-0005-0000-0000-000058190000}"/>
    <cellStyle name="Normal 2 62 3 2 3" xfId="6574" xr:uid="{00000000-0005-0000-0000-000059190000}"/>
    <cellStyle name="Normal 2 62 3 2 4" xfId="6575" xr:uid="{00000000-0005-0000-0000-00005A190000}"/>
    <cellStyle name="Normal 2 62 3 2 5" xfId="6576" xr:uid="{00000000-0005-0000-0000-00005B190000}"/>
    <cellStyle name="Normal 2 62 3 2 6" xfId="6577" xr:uid="{00000000-0005-0000-0000-00005C190000}"/>
    <cellStyle name="Normal 2 62 3 2 7" xfId="6578" xr:uid="{00000000-0005-0000-0000-00005D190000}"/>
    <cellStyle name="Normal 2 62 3 2 8" xfId="6579" xr:uid="{00000000-0005-0000-0000-00005E190000}"/>
    <cellStyle name="Normal 2 62 3 2 9" xfId="6580" xr:uid="{00000000-0005-0000-0000-00005F190000}"/>
    <cellStyle name="Normal 2 62 3 3" xfId="6581" xr:uid="{00000000-0005-0000-0000-000060190000}"/>
    <cellStyle name="Normal 2 62 3 4" xfId="6582" xr:uid="{00000000-0005-0000-0000-000061190000}"/>
    <cellStyle name="Normal 2 62 3 5" xfId="6583" xr:uid="{00000000-0005-0000-0000-000062190000}"/>
    <cellStyle name="Normal 2 62 3 6" xfId="6584" xr:uid="{00000000-0005-0000-0000-000063190000}"/>
    <cellStyle name="Normal 2 62 3 7" xfId="6585" xr:uid="{00000000-0005-0000-0000-000064190000}"/>
    <cellStyle name="Normal 2 62 3 8" xfId="6586" xr:uid="{00000000-0005-0000-0000-000065190000}"/>
    <cellStyle name="Normal 2 62 3 9" xfId="6587" xr:uid="{00000000-0005-0000-0000-000066190000}"/>
    <cellStyle name="Normal 2 62 4" xfId="6588" xr:uid="{00000000-0005-0000-0000-000067190000}"/>
    <cellStyle name="Normal 2 62 4 10" xfId="6589" xr:uid="{00000000-0005-0000-0000-000068190000}"/>
    <cellStyle name="Normal 2 62 4 11" xfId="6590" xr:uid="{00000000-0005-0000-0000-000069190000}"/>
    <cellStyle name="Normal 2 62 4 12" xfId="6591" xr:uid="{00000000-0005-0000-0000-00006A190000}"/>
    <cellStyle name="Normal 2 62 4 13" xfId="6592" xr:uid="{00000000-0005-0000-0000-00006B190000}"/>
    <cellStyle name="Normal 2 62 4 14" xfId="6593" xr:uid="{00000000-0005-0000-0000-00006C190000}"/>
    <cellStyle name="Normal 2 62 4 15" xfId="6594" xr:uid="{00000000-0005-0000-0000-00006D190000}"/>
    <cellStyle name="Normal 2 62 4 2" xfId="6595" xr:uid="{00000000-0005-0000-0000-00006E190000}"/>
    <cellStyle name="Normal 2 62 4 2 10" xfId="6596" xr:uid="{00000000-0005-0000-0000-00006F190000}"/>
    <cellStyle name="Normal 2 62 4 2 11" xfId="6597" xr:uid="{00000000-0005-0000-0000-000070190000}"/>
    <cellStyle name="Normal 2 62 4 2 12" xfId="6598" xr:uid="{00000000-0005-0000-0000-000071190000}"/>
    <cellStyle name="Normal 2 62 4 2 13" xfId="6599" xr:uid="{00000000-0005-0000-0000-000072190000}"/>
    <cellStyle name="Normal 2 62 4 2 14" xfId="6600" xr:uid="{00000000-0005-0000-0000-000073190000}"/>
    <cellStyle name="Normal 2 62 4 2 2" xfId="6601" xr:uid="{00000000-0005-0000-0000-000074190000}"/>
    <cellStyle name="Normal 2 62 4 2 3" xfId="6602" xr:uid="{00000000-0005-0000-0000-000075190000}"/>
    <cellStyle name="Normal 2 62 4 2 4" xfId="6603" xr:uid="{00000000-0005-0000-0000-000076190000}"/>
    <cellStyle name="Normal 2 62 4 2 5" xfId="6604" xr:uid="{00000000-0005-0000-0000-000077190000}"/>
    <cellStyle name="Normal 2 62 4 2 6" xfId="6605" xr:uid="{00000000-0005-0000-0000-000078190000}"/>
    <cellStyle name="Normal 2 62 4 2 7" xfId="6606" xr:uid="{00000000-0005-0000-0000-000079190000}"/>
    <cellStyle name="Normal 2 62 4 2 8" xfId="6607" xr:uid="{00000000-0005-0000-0000-00007A190000}"/>
    <cellStyle name="Normal 2 62 4 2 9" xfId="6608" xr:uid="{00000000-0005-0000-0000-00007B190000}"/>
    <cellStyle name="Normal 2 62 4 3" xfId="6609" xr:uid="{00000000-0005-0000-0000-00007C190000}"/>
    <cellStyle name="Normal 2 62 4 4" xfId="6610" xr:uid="{00000000-0005-0000-0000-00007D190000}"/>
    <cellStyle name="Normal 2 62 4 5" xfId="6611" xr:uid="{00000000-0005-0000-0000-00007E190000}"/>
    <cellStyle name="Normal 2 62 4 6" xfId="6612" xr:uid="{00000000-0005-0000-0000-00007F190000}"/>
    <cellStyle name="Normal 2 62 4 7" xfId="6613" xr:uid="{00000000-0005-0000-0000-000080190000}"/>
    <cellStyle name="Normal 2 62 4 8" xfId="6614" xr:uid="{00000000-0005-0000-0000-000081190000}"/>
    <cellStyle name="Normal 2 62 4 9" xfId="6615" xr:uid="{00000000-0005-0000-0000-000082190000}"/>
    <cellStyle name="Normal 2 62 5" xfId="6616" xr:uid="{00000000-0005-0000-0000-000083190000}"/>
    <cellStyle name="Normal 2 62 5 10" xfId="6617" xr:uid="{00000000-0005-0000-0000-000084190000}"/>
    <cellStyle name="Normal 2 62 5 11" xfId="6618" xr:uid="{00000000-0005-0000-0000-000085190000}"/>
    <cellStyle name="Normal 2 62 5 12" xfId="6619" xr:uid="{00000000-0005-0000-0000-000086190000}"/>
    <cellStyle name="Normal 2 62 5 13" xfId="6620" xr:uid="{00000000-0005-0000-0000-000087190000}"/>
    <cellStyle name="Normal 2 62 5 14" xfId="6621" xr:uid="{00000000-0005-0000-0000-000088190000}"/>
    <cellStyle name="Normal 2 62 5 2" xfId="6622" xr:uid="{00000000-0005-0000-0000-000089190000}"/>
    <cellStyle name="Normal 2 62 5 3" xfId="6623" xr:uid="{00000000-0005-0000-0000-00008A190000}"/>
    <cellStyle name="Normal 2 62 5 4" xfId="6624" xr:uid="{00000000-0005-0000-0000-00008B190000}"/>
    <cellStyle name="Normal 2 62 5 5" xfId="6625" xr:uid="{00000000-0005-0000-0000-00008C190000}"/>
    <cellStyle name="Normal 2 62 5 6" xfId="6626" xr:uid="{00000000-0005-0000-0000-00008D190000}"/>
    <cellStyle name="Normal 2 62 5 7" xfId="6627" xr:uid="{00000000-0005-0000-0000-00008E190000}"/>
    <cellStyle name="Normal 2 62 5 8" xfId="6628" xr:uid="{00000000-0005-0000-0000-00008F190000}"/>
    <cellStyle name="Normal 2 62 5 9" xfId="6629" xr:uid="{00000000-0005-0000-0000-000090190000}"/>
    <cellStyle name="Normal 2 62 6" xfId="6630" xr:uid="{00000000-0005-0000-0000-000091190000}"/>
    <cellStyle name="Normal 2 62 6 10" xfId="6631" xr:uid="{00000000-0005-0000-0000-000092190000}"/>
    <cellStyle name="Normal 2 62 6 11" xfId="6632" xr:uid="{00000000-0005-0000-0000-000093190000}"/>
    <cellStyle name="Normal 2 62 6 12" xfId="6633" xr:uid="{00000000-0005-0000-0000-000094190000}"/>
    <cellStyle name="Normal 2 62 6 13" xfId="6634" xr:uid="{00000000-0005-0000-0000-000095190000}"/>
    <cellStyle name="Normal 2 62 6 14" xfId="6635" xr:uid="{00000000-0005-0000-0000-000096190000}"/>
    <cellStyle name="Normal 2 62 6 2" xfId="6636" xr:uid="{00000000-0005-0000-0000-000097190000}"/>
    <cellStyle name="Normal 2 62 6 3" xfId="6637" xr:uid="{00000000-0005-0000-0000-000098190000}"/>
    <cellStyle name="Normal 2 62 6 4" xfId="6638" xr:uid="{00000000-0005-0000-0000-000099190000}"/>
    <cellStyle name="Normal 2 62 6 5" xfId="6639" xr:uid="{00000000-0005-0000-0000-00009A190000}"/>
    <cellStyle name="Normal 2 62 6 6" xfId="6640" xr:uid="{00000000-0005-0000-0000-00009B190000}"/>
    <cellStyle name="Normal 2 62 6 7" xfId="6641" xr:uid="{00000000-0005-0000-0000-00009C190000}"/>
    <cellStyle name="Normal 2 62 6 8" xfId="6642" xr:uid="{00000000-0005-0000-0000-00009D190000}"/>
    <cellStyle name="Normal 2 62 6 9" xfId="6643" xr:uid="{00000000-0005-0000-0000-00009E190000}"/>
    <cellStyle name="Normal 2 62 7" xfId="6644" xr:uid="{00000000-0005-0000-0000-00009F190000}"/>
    <cellStyle name="Normal 2 62 7 10" xfId="6645" xr:uid="{00000000-0005-0000-0000-0000A0190000}"/>
    <cellStyle name="Normal 2 62 7 11" xfId="6646" xr:uid="{00000000-0005-0000-0000-0000A1190000}"/>
    <cellStyle name="Normal 2 62 7 12" xfId="6647" xr:uid="{00000000-0005-0000-0000-0000A2190000}"/>
    <cellStyle name="Normal 2 62 7 13" xfId="6648" xr:uid="{00000000-0005-0000-0000-0000A3190000}"/>
    <cellStyle name="Normal 2 62 7 14" xfId="6649" xr:uid="{00000000-0005-0000-0000-0000A4190000}"/>
    <cellStyle name="Normal 2 62 7 2" xfId="6650" xr:uid="{00000000-0005-0000-0000-0000A5190000}"/>
    <cellStyle name="Normal 2 62 7 3" xfId="6651" xr:uid="{00000000-0005-0000-0000-0000A6190000}"/>
    <cellStyle name="Normal 2 62 7 4" xfId="6652" xr:uid="{00000000-0005-0000-0000-0000A7190000}"/>
    <cellStyle name="Normal 2 62 7 5" xfId="6653" xr:uid="{00000000-0005-0000-0000-0000A8190000}"/>
    <cellStyle name="Normal 2 62 7 6" xfId="6654" xr:uid="{00000000-0005-0000-0000-0000A9190000}"/>
    <cellStyle name="Normal 2 62 7 7" xfId="6655" xr:uid="{00000000-0005-0000-0000-0000AA190000}"/>
    <cellStyle name="Normal 2 62 7 8" xfId="6656" xr:uid="{00000000-0005-0000-0000-0000AB190000}"/>
    <cellStyle name="Normal 2 62 7 9" xfId="6657" xr:uid="{00000000-0005-0000-0000-0000AC190000}"/>
    <cellStyle name="Normal 2 62 8" xfId="6658" xr:uid="{00000000-0005-0000-0000-0000AD190000}"/>
    <cellStyle name="Normal 2 62 8 10" xfId="6659" xr:uid="{00000000-0005-0000-0000-0000AE190000}"/>
    <cellStyle name="Normal 2 62 8 11" xfId="6660" xr:uid="{00000000-0005-0000-0000-0000AF190000}"/>
    <cellStyle name="Normal 2 62 8 12" xfId="6661" xr:uid="{00000000-0005-0000-0000-0000B0190000}"/>
    <cellStyle name="Normal 2 62 8 13" xfId="6662" xr:uid="{00000000-0005-0000-0000-0000B1190000}"/>
    <cellStyle name="Normal 2 62 8 14" xfId="6663" xr:uid="{00000000-0005-0000-0000-0000B2190000}"/>
    <cellStyle name="Normal 2 62 8 2" xfId="6664" xr:uid="{00000000-0005-0000-0000-0000B3190000}"/>
    <cellStyle name="Normal 2 62 8 3" xfId="6665" xr:uid="{00000000-0005-0000-0000-0000B4190000}"/>
    <cellStyle name="Normal 2 62 8 4" xfId="6666" xr:uid="{00000000-0005-0000-0000-0000B5190000}"/>
    <cellStyle name="Normal 2 62 8 5" xfId="6667" xr:uid="{00000000-0005-0000-0000-0000B6190000}"/>
    <cellStyle name="Normal 2 62 8 6" xfId="6668" xr:uid="{00000000-0005-0000-0000-0000B7190000}"/>
    <cellStyle name="Normal 2 62 8 7" xfId="6669" xr:uid="{00000000-0005-0000-0000-0000B8190000}"/>
    <cellStyle name="Normal 2 62 8 8" xfId="6670" xr:uid="{00000000-0005-0000-0000-0000B9190000}"/>
    <cellStyle name="Normal 2 62 8 9" xfId="6671" xr:uid="{00000000-0005-0000-0000-0000BA190000}"/>
    <cellStyle name="Normal 2 62 9" xfId="6672" xr:uid="{00000000-0005-0000-0000-0000BB190000}"/>
    <cellStyle name="Normal 2 62 9 10" xfId="6673" xr:uid="{00000000-0005-0000-0000-0000BC190000}"/>
    <cellStyle name="Normal 2 62 9 11" xfId="6674" xr:uid="{00000000-0005-0000-0000-0000BD190000}"/>
    <cellStyle name="Normal 2 62 9 12" xfId="6675" xr:uid="{00000000-0005-0000-0000-0000BE190000}"/>
    <cellStyle name="Normal 2 62 9 13" xfId="6676" xr:uid="{00000000-0005-0000-0000-0000BF190000}"/>
    <cellStyle name="Normal 2 62 9 14" xfId="6677" xr:uid="{00000000-0005-0000-0000-0000C0190000}"/>
    <cellStyle name="Normal 2 62 9 2" xfId="6678" xr:uid="{00000000-0005-0000-0000-0000C1190000}"/>
    <cellStyle name="Normal 2 62 9 3" xfId="6679" xr:uid="{00000000-0005-0000-0000-0000C2190000}"/>
    <cellStyle name="Normal 2 62 9 4" xfId="6680" xr:uid="{00000000-0005-0000-0000-0000C3190000}"/>
    <cellStyle name="Normal 2 62 9 5" xfId="6681" xr:uid="{00000000-0005-0000-0000-0000C4190000}"/>
    <cellStyle name="Normal 2 62 9 6" xfId="6682" xr:uid="{00000000-0005-0000-0000-0000C5190000}"/>
    <cellStyle name="Normal 2 62 9 7" xfId="6683" xr:uid="{00000000-0005-0000-0000-0000C6190000}"/>
    <cellStyle name="Normal 2 62 9 8" xfId="6684" xr:uid="{00000000-0005-0000-0000-0000C7190000}"/>
    <cellStyle name="Normal 2 62 9 9" xfId="6685" xr:uid="{00000000-0005-0000-0000-0000C8190000}"/>
    <cellStyle name="Normal 2 63" xfId="6686" xr:uid="{00000000-0005-0000-0000-0000C9190000}"/>
    <cellStyle name="Normal 2 64" xfId="6687" xr:uid="{00000000-0005-0000-0000-0000CA190000}"/>
    <cellStyle name="Normal 2 65" xfId="6688" xr:uid="{00000000-0005-0000-0000-0000CB190000}"/>
    <cellStyle name="Normal 2 66" xfId="6689" xr:uid="{00000000-0005-0000-0000-0000CC190000}"/>
    <cellStyle name="Normal 2 66 10" xfId="6690" xr:uid="{00000000-0005-0000-0000-0000CD190000}"/>
    <cellStyle name="Normal 2 66 11" xfId="6691" xr:uid="{00000000-0005-0000-0000-0000CE190000}"/>
    <cellStyle name="Normal 2 66 12" xfId="6692" xr:uid="{00000000-0005-0000-0000-0000CF190000}"/>
    <cellStyle name="Normal 2 66 13" xfId="6693" xr:uid="{00000000-0005-0000-0000-0000D0190000}"/>
    <cellStyle name="Normal 2 66 14" xfId="6694" xr:uid="{00000000-0005-0000-0000-0000D1190000}"/>
    <cellStyle name="Normal 2 66 15" xfId="6695" xr:uid="{00000000-0005-0000-0000-0000D2190000}"/>
    <cellStyle name="Normal 2 66 2" xfId="6696" xr:uid="{00000000-0005-0000-0000-0000D3190000}"/>
    <cellStyle name="Normal 2 66 2 10" xfId="6697" xr:uid="{00000000-0005-0000-0000-0000D4190000}"/>
    <cellStyle name="Normal 2 66 2 11" xfId="6698" xr:uid="{00000000-0005-0000-0000-0000D5190000}"/>
    <cellStyle name="Normal 2 66 2 12" xfId="6699" xr:uid="{00000000-0005-0000-0000-0000D6190000}"/>
    <cellStyle name="Normal 2 66 2 13" xfId="6700" xr:uid="{00000000-0005-0000-0000-0000D7190000}"/>
    <cellStyle name="Normal 2 66 2 14" xfId="6701" xr:uid="{00000000-0005-0000-0000-0000D8190000}"/>
    <cellStyle name="Normal 2 66 2 2" xfId="6702" xr:uid="{00000000-0005-0000-0000-0000D9190000}"/>
    <cellStyle name="Normal 2 66 2 3" xfId="6703" xr:uid="{00000000-0005-0000-0000-0000DA190000}"/>
    <cellStyle name="Normal 2 66 2 4" xfId="6704" xr:uid="{00000000-0005-0000-0000-0000DB190000}"/>
    <cellStyle name="Normal 2 66 2 5" xfId="6705" xr:uid="{00000000-0005-0000-0000-0000DC190000}"/>
    <cellStyle name="Normal 2 66 2 6" xfId="6706" xr:uid="{00000000-0005-0000-0000-0000DD190000}"/>
    <cellStyle name="Normal 2 66 2 7" xfId="6707" xr:uid="{00000000-0005-0000-0000-0000DE190000}"/>
    <cellStyle name="Normal 2 66 2 8" xfId="6708" xr:uid="{00000000-0005-0000-0000-0000DF190000}"/>
    <cellStyle name="Normal 2 66 2 9" xfId="6709" xr:uid="{00000000-0005-0000-0000-0000E0190000}"/>
    <cellStyle name="Normal 2 66 3" xfId="6710" xr:uid="{00000000-0005-0000-0000-0000E1190000}"/>
    <cellStyle name="Normal 2 66 4" xfId="6711" xr:uid="{00000000-0005-0000-0000-0000E2190000}"/>
    <cellStyle name="Normal 2 66 5" xfId="6712" xr:uid="{00000000-0005-0000-0000-0000E3190000}"/>
    <cellStyle name="Normal 2 66 6" xfId="6713" xr:uid="{00000000-0005-0000-0000-0000E4190000}"/>
    <cellStyle name="Normal 2 66 7" xfId="6714" xr:uid="{00000000-0005-0000-0000-0000E5190000}"/>
    <cellStyle name="Normal 2 66 8" xfId="6715" xr:uid="{00000000-0005-0000-0000-0000E6190000}"/>
    <cellStyle name="Normal 2 66 9" xfId="6716" xr:uid="{00000000-0005-0000-0000-0000E7190000}"/>
    <cellStyle name="Normal 2 67" xfId="6717" xr:uid="{00000000-0005-0000-0000-0000E8190000}"/>
    <cellStyle name="Normal 2 67 10" xfId="6718" xr:uid="{00000000-0005-0000-0000-0000E9190000}"/>
    <cellStyle name="Normal 2 67 11" xfId="6719" xr:uid="{00000000-0005-0000-0000-0000EA190000}"/>
    <cellStyle name="Normal 2 67 12" xfId="6720" xr:uid="{00000000-0005-0000-0000-0000EB190000}"/>
    <cellStyle name="Normal 2 67 13" xfId="6721" xr:uid="{00000000-0005-0000-0000-0000EC190000}"/>
    <cellStyle name="Normal 2 67 14" xfId="6722" xr:uid="{00000000-0005-0000-0000-0000ED190000}"/>
    <cellStyle name="Normal 2 67 15" xfId="6723" xr:uid="{00000000-0005-0000-0000-0000EE190000}"/>
    <cellStyle name="Normal 2 67 2" xfId="6724" xr:uid="{00000000-0005-0000-0000-0000EF190000}"/>
    <cellStyle name="Normal 2 67 2 10" xfId="6725" xr:uid="{00000000-0005-0000-0000-0000F0190000}"/>
    <cellStyle name="Normal 2 67 2 11" xfId="6726" xr:uid="{00000000-0005-0000-0000-0000F1190000}"/>
    <cellStyle name="Normal 2 67 2 12" xfId="6727" xr:uid="{00000000-0005-0000-0000-0000F2190000}"/>
    <cellStyle name="Normal 2 67 2 13" xfId="6728" xr:uid="{00000000-0005-0000-0000-0000F3190000}"/>
    <cellStyle name="Normal 2 67 2 14" xfId="6729" xr:uid="{00000000-0005-0000-0000-0000F4190000}"/>
    <cellStyle name="Normal 2 67 2 2" xfId="6730" xr:uid="{00000000-0005-0000-0000-0000F5190000}"/>
    <cellStyle name="Normal 2 67 2 3" xfId="6731" xr:uid="{00000000-0005-0000-0000-0000F6190000}"/>
    <cellStyle name="Normal 2 67 2 4" xfId="6732" xr:uid="{00000000-0005-0000-0000-0000F7190000}"/>
    <cellStyle name="Normal 2 67 2 5" xfId="6733" xr:uid="{00000000-0005-0000-0000-0000F8190000}"/>
    <cellStyle name="Normal 2 67 2 6" xfId="6734" xr:uid="{00000000-0005-0000-0000-0000F9190000}"/>
    <cellStyle name="Normal 2 67 2 7" xfId="6735" xr:uid="{00000000-0005-0000-0000-0000FA190000}"/>
    <cellStyle name="Normal 2 67 2 8" xfId="6736" xr:uid="{00000000-0005-0000-0000-0000FB190000}"/>
    <cellStyle name="Normal 2 67 2 9" xfId="6737" xr:uid="{00000000-0005-0000-0000-0000FC190000}"/>
    <cellStyle name="Normal 2 67 3" xfId="6738" xr:uid="{00000000-0005-0000-0000-0000FD190000}"/>
    <cellStyle name="Normal 2 67 4" xfId="6739" xr:uid="{00000000-0005-0000-0000-0000FE190000}"/>
    <cellStyle name="Normal 2 67 5" xfId="6740" xr:uid="{00000000-0005-0000-0000-0000FF190000}"/>
    <cellStyle name="Normal 2 67 6" xfId="6741" xr:uid="{00000000-0005-0000-0000-0000001A0000}"/>
    <cellStyle name="Normal 2 67 7" xfId="6742" xr:uid="{00000000-0005-0000-0000-0000011A0000}"/>
    <cellStyle name="Normal 2 67 8" xfId="6743" xr:uid="{00000000-0005-0000-0000-0000021A0000}"/>
    <cellStyle name="Normal 2 67 9" xfId="6744" xr:uid="{00000000-0005-0000-0000-0000031A0000}"/>
    <cellStyle name="Normal 2 68" xfId="6745" xr:uid="{00000000-0005-0000-0000-0000041A0000}"/>
    <cellStyle name="Normal 2 68 10" xfId="6746" xr:uid="{00000000-0005-0000-0000-0000051A0000}"/>
    <cellStyle name="Normal 2 68 11" xfId="6747" xr:uid="{00000000-0005-0000-0000-0000061A0000}"/>
    <cellStyle name="Normal 2 68 12" xfId="6748" xr:uid="{00000000-0005-0000-0000-0000071A0000}"/>
    <cellStyle name="Normal 2 68 13" xfId="6749" xr:uid="{00000000-0005-0000-0000-0000081A0000}"/>
    <cellStyle name="Normal 2 68 14" xfId="6750" xr:uid="{00000000-0005-0000-0000-0000091A0000}"/>
    <cellStyle name="Normal 2 68 15" xfId="6751" xr:uid="{00000000-0005-0000-0000-00000A1A0000}"/>
    <cellStyle name="Normal 2 68 2" xfId="6752" xr:uid="{00000000-0005-0000-0000-00000B1A0000}"/>
    <cellStyle name="Normal 2 68 2 10" xfId="6753" xr:uid="{00000000-0005-0000-0000-00000C1A0000}"/>
    <cellStyle name="Normal 2 68 2 11" xfId="6754" xr:uid="{00000000-0005-0000-0000-00000D1A0000}"/>
    <cellStyle name="Normal 2 68 2 12" xfId="6755" xr:uid="{00000000-0005-0000-0000-00000E1A0000}"/>
    <cellStyle name="Normal 2 68 2 13" xfId="6756" xr:uid="{00000000-0005-0000-0000-00000F1A0000}"/>
    <cellStyle name="Normal 2 68 2 14" xfId="6757" xr:uid="{00000000-0005-0000-0000-0000101A0000}"/>
    <cellStyle name="Normal 2 68 2 2" xfId="6758" xr:uid="{00000000-0005-0000-0000-0000111A0000}"/>
    <cellStyle name="Normal 2 68 2 3" xfId="6759" xr:uid="{00000000-0005-0000-0000-0000121A0000}"/>
    <cellStyle name="Normal 2 68 2 4" xfId="6760" xr:uid="{00000000-0005-0000-0000-0000131A0000}"/>
    <cellStyle name="Normal 2 68 2 5" xfId="6761" xr:uid="{00000000-0005-0000-0000-0000141A0000}"/>
    <cellStyle name="Normal 2 68 2 6" xfId="6762" xr:uid="{00000000-0005-0000-0000-0000151A0000}"/>
    <cellStyle name="Normal 2 68 2 7" xfId="6763" xr:uid="{00000000-0005-0000-0000-0000161A0000}"/>
    <cellStyle name="Normal 2 68 2 8" xfId="6764" xr:uid="{00000000-0005-0000-0000-0000171A0000}"/>
    <cellStyle name="Normal 2 68 2 9" xfId="6765" xr:uid="{00000000-0005-0000-0000-0000181A0000}"/>
    <cellStyle name="Normal 2 68 3" xfId="6766" xr:uid="{00000000-0005-0000-0000-0000191A0000}"/>
    <cellStyle name="Normal 2 68 4" xfId="6767" xr:uid="{00000000-0005-0000-0000-00001A1A0000}"/>
    <cellStyle name="Normal 2 68 5" xfId="6768" xr:uid="{00000000-0005-0000-0000-00001B1A0000}"/>
    <cellStyle name="Normal 2 68 6" xfId="6769" xr:uid="{00000000-0005-0000-0000-00001C1A0000}"/>
    <cellStyle name="Normal 2 68 7" xfId="6770" xr:uid="{00000000-0005-0000-0000-00001D1A0000}"/>
    <cellStyle name="Normal 2 68 8" xfId="6771" xr:uid="{00000000-0005-0000-0000-00001E1A0000}"/>
    <cellStyle name="Normal 2 68 9" xfId="6772" xr:uid="{00000000-0005-0000-0000-00001F1A0000}"/>
    <cellStyle name="Normal 2 69" xfId="6773" xr:uid="{00000000-0005-0000-0000-0000201A0000}"/>
    <cellStyle name="Normal 2 69 10" xfId="6774" xr:uid="{00000000-0005-0000-0000-0000211A0000}"/>
    <cellStyle name="Normal 2 69 11" xfId="6775" xr:uid="{00000000-0005-0000-0000-0000221A0000}"/>
    <cellStyle name="Normal 2 69 12" xfId="6776" xr:uid="{00000000-0005-0000-0000-0000231A0000}"/>
    <cellStyle name="Normal 2 69 13" xfId="6777" xr:uid="{00000000-0005-0000-0000-0000241A0000}"/>
    <cellStyle name="Normal 2 69 14" xfId="6778" xr:uid="{00000000-0005-0000-0000-0000251A0000}"/>
    <cellStyle name="Normal 2 69 2" xfId="6779" xr:uid="{00000000-0005-0000-0000-0000261A0000}"/>
    <cellStyle name="Normal 2 69 3" xfId="6780" xr:uid="{00000000-0005-0000-0000-0000271A0000}"/>
    <cellStyle name="Normal 2 69 4" xfId="6781" xr:uid="{00000000-0005-0000-0000-0000281A0000}"/>
    <cellStyle name="Normal 2 69 5" xfId="6782" xr:uid="{00000000-0005-0000-0000-0000291A0000}"/>
    <cellStyle name="Normal 2 69 6" xfId="6783" xr:uid="{00000000-0005-0000-0000-00002A1A0000}"/>
    <cellStyle name="Normal 2 69 7" xfId="6784" xr:uid="{00000000-0005-0000-0000-00002B1A0000}"/>
    <cellStyle name="Normal 2 69 8" xfId="6785" xr:uid="{00000000-0005-0000-0000-00002C1A0000}"/>
    <cellStyle name="Normal 2 69 9" xfId="6786" xr:uid="{00000000-0005-0000-0000-00002D1A0000}"/>
    <cellStyle name="Normal 2 7" xfId="6787" xr:uid="{00000000-0005-0000-0000-00002E1A0000}"/>
    <cellStyle name="Normal 2 7 2" xfId="6788" xr:uid="{00000000-0005-0000-0000-00002F1A0000}"/>
    <cellStyle name="Normal 2 7 2 2" xfId="6789" xr:uid="{00000000-0005-0000-0000-0000301A0000}"/>
    <cellStyle name="Normal 2 7 2 2 2" xfId="6790" xr:uid="{00000000-0005-0000-0000-0000311A0000}"/>
    <cellStyle name="Normal 2 7 2 3" xfId="6791" xr:uid="{00000000-0005-0000-0000-0000321A0000}"/>
    <cellStyle name="Normal 2 7 2 3 2" xfId="6792" xr:uid="{00000000-0005-0000-0000-0000331A0000}"/>
    <cellStyle name="Normal 2 7 2 4" xfId="6793" xr:uid="{00000000-0005-0000-0000-0000341A0000}"/>
    <cellStyle name="Normal 2 7 2 4 2" xfId="6794" xr:uid="{00000000-0005-0000-0000-0000351A0000}"/>
    <cellStyle name="Normal 2 7 2 5" xfId="6795" xr:uid="{00000000-0005-0000-0000-0000361A0000}"/>
    <cellStyle name="Normal 2 7 2 5 2" xfId="6796" xr:uid="{00000000-0005-0000-0000-0000371A0000}"/>
    <cellStyle name="Normal 2 7 2 6" xfId="6797" xr:uid="{00000000-0005-0000-0000-0000381A0000}"/>
    <cellStyle name="Normal 2 7 2 6 2" xfId="6798" xr:uid="{00000000-0005-0000-0000-0000391A0000}"/>
    <cellStyle name="Normal 2 7 2 7" xfId="6799" xr:uid="{00000000-0005-0000-0000-00003A1A0000}"/>
    <cellStyle name="Normal 2 7 2 7 2" xfId="6800" xr:uid="{00000000-0005-0000-0000-00003B1A0000}"/>
    <cellStyle name="Normal 2 7 3" xfId="6801" xr:uid="{00000000-0005-0000-0000-00003C1A0000}"/>
    <cellStyle name="Normal 2 7 4" xfId="6802" xr:uid="{00000000-0005-0000-0000-00003D1A0000}"/>
    <cellStyle name="Normal 2 7 5" xfId="6803" xr:uid="{00000000-0005-0000-0000-00003E1A0000}"/>
    <cellStyle name="Normal 2 7 6" xfId="6804" xr:uid="{00000000-0005-0000-0000-00003F1A0000}"/>
    <cellStyle name="Normal 2 7 7" xfId="6805" xr:uid="{00000000-0005-0000-0000-0000401A0000}"/>
    <cellStyle name="Normal 2 7 8" xfId="6806" xr:uid="{00000000-0005-0000-0000-0000411A0000}"/>
    <cellStyle name="Normal 2 70" xfId="6807" xr:uid="{00000000-0005-0000-0000-0000421A0000}"/>
    <cellStyle name="Normal 2 70 10" xfId="6808" xr:uid="{00000000-0005-0000-0000-0000431A0000}"/>
    <cellStyle name="Normal 2 70 11" xfId="6809" xr:uid="{00000000-0005-0000-0000-0000441A0000}"/>
    <cellStyle name="Normal 2 70 12" xfId="6810" xr:uid="{00000000-0005-0000-0000-0000451A0000}"/>
    <cellStyle name="Normal 2 70 13" xfId="6811" xr:uid="{00000000-0005-0000-0000-0000461A0000}"/>
    <cellStyle name="Normal 2 70 14" xfId="6812" xr:uid="{00000000-0005-0000-0000-0000471A0000}"/>
    <cellStyle name="Normal 2 70 2" xfId="6813" xr:uid="{00000000-0005-0000-0000-0000481A0000}"/>
    <cellStyle name="Normal 2 70 3" xfId="6814" xr:uid="{00000000-0005-0000-0000-0000491A0000}"/>
    <cellStyle name="Normal 2 70 4" xfId="6815" xr:uid="{00000000-0005-0000-0000-00004A1A0000}"/>
    <cellStyle name="Normal 2 70 5" xfId="6816" xr:uid="{00000000-0005-0000-0000-00004B1A0000}"/>
    <cellStyle name="Normal 2 70 6" xfId="6817" xr:uid="{00000000-0005-0000-0000-00004C1A0000}"/>
    <cellStyle name="Normal 2 70 7" xfId="6818" xr:uid="{00000000-0005-0000-0000-00004D1A0000}"/>
    <cellStyle name="Normal 2 70 8" xfId="6819" xr:uid="{00000000-0005-0000-0000-00004E1A0000}"/>
    <cellStyle name="Normal 2 70 9" xfId="6820" xr:uid="{00000000-0005-0000-0000-00004F1A0000}"/>
    <cellStyle name="Normal 2 71" xfId="6821" xr:uid="{00000000-0005-0000-0000-0000501A0000}"/>
    <cellStyle name="Normal 2 71 10" xfId="6822" xr:uid="{00000000-0005-0000-0000-0000511A0000}"/>
    <cellStyle name="Normal 2 71 11" xfId="6823" xr:uid="{00000000-0005-0000-0000-0000521A0000}"/>
    <cellStyle name="Normal 2 71 12" xfId="6824" xr:uid="{00000000-0005-0000-0000-0000531A0000}"/>
    <cellStyle name="Normal 2 71 13" xfId="6825" xr:uid="{00000000-0005-0000-0000-0000541A0000}"/>
    <cellStyle name="Normal 2 71 14" xfId="6826" xr:uid="{00000000-0005-0000-0000-0000551A0000}"/>
    <cellStyle name="Normal 2 71 2" xfId="6827" xr:uid="{00000000-0005-0000-0000-0000561A0000}"/>
    <cellStyle name="Normal 2 71 3" xfId="6828" xr:uid="{00000000-0005-0000-0000-0000571A0000}"/>
    <cellStyle name="Normal 2 71 4" xfId="6829" xr:uid="{00000000-0005-0000-0000-0000581A0000}"/>
    <cellStyle name="Normal 2 71 5" xfId="6830" xr:uid="{00000000-0005-0000-0000-0000591A0000}"/>
    <cellStyle name="Normal 2 71 6" xfId="6831" xr:uid="{00000000-0005-0000-0000-00005A1A0000}"/>
    <cellStyle name="Normal 2 71 7" xfId="6832" xr:uid="{00000000-0005-0000-0000-00005B1A0000}"/>
    <cellStyle name="Normal 2 71 8" xfId="6833" xr:uid="{00000000-0005-0000-0000-00005C1A0000}"/>
    <cellStyle name="Normal 2 71 9" xfId="6834" xr:uid="{00000000-0005-0000-0000-00005D1A0000}"/>
    <cellStyle name="Normal 2 72" xfId="6835" xr:uid="{00000000-0005-0000-0000-00005E1A0000}"/>
    <cellStyle name="Normal 2 72 10" xfId="6836" xr:uid="{00000000-0005-0000-0000-00005F1A0000}"/>
    <cellStyle name="Normal 2 72 11" xfId="6837" xr:uid="{00000000-0005-0000-0000-0000601A0000}"/>
    <cellStyle name="Normal 2 72 12" xfId="6838" xr:uid="{00000000-0005-0000-0000-0000611A0000}"/>
    <cellStyle name="Normal 2 72 13" xfId="6839" xr:uid="{00000000-0005-0000-0000-0000621A0000}"/>
    <cellStyle name="Normal 2 72 14" xfId="6840" xr:uid="{00000000-0005-0000-0000-0000631A0000}"/>
    <cellStyle name="Normal 2 72 2" xfId="6841" xr:uid="{00000000-0005-0000-0000-0000641A0000}"/>
    <cellStyle name="Normal 2 72 3" xfId="6842" xr:uid="{00000000-0005-0000-0000-0000651A0000}"/>
    <cellStyle name="Normal 2 72 4" xfId="6843" xr:uid="{00000000-0005-0000-0000-0000661A0000}"/>
    <cellStyle name="Normal 2 72 5" xfId="6844" xr:uid="{00000000-0005-0000-0000-0000671A0000}"/>
    <cellStyle name="Normal 2 72 6" xfId="6845" xr:uid="{00000000-0005-0000-0000-0000681A0000}"/>
    <cellStyle name="Normal 2 72 7" xfId="6846" xr:uid="{00000000-0005-0000-0000-0000691A0000}"/>
    <cellStyle name="Normal 2 72 8" xfId="6847" xr:uid="{00000000-0005-0000-0000-00006A1A0000}"/>
    <cellStyle name="Normal 2 72 9" xfId="6848" xr:uid="{00000000-0005-0000-0000-00006B1A0000}"/>
    <cellStyle name="Normal 2 73" xfId="6849" xr:uid="{00000000-0005-0000-0000-00006C1A0000}"/>
    <cellStyle name="Normal 2 73 10" xfId="6850" xr:uid="{00000000-0005-0000-0000-00006D1A0000}"/>
    <cellStyle name="Normal 2 73 11" xfId="6851" xr:uid="{00000000-0005-0000-0000-00006E1A0000}"/>
    <cellStyle name="Normal 2 73 12" xfId="6852" xr:uid="{00000000-0005-0000-0000-00006F1A0000}"/>
    <cellStyle name="Normal 2 73 13" xfId="6853" xr:uid="{00000000-0005-0000-0000-0000701A0000}"/>
    <cellStyle name="Normal 2 73 14" xfId="6854" xr:uid="{00000000-0005-0000-0000-0000711A0000}"/>
    <cellStyle name="Normal 2 73 2" xfId="6855" xr:uid="{00000000-0005-0000-0000-0000721A0000}"/>
    <cellStyle name="Normal 2 73 3" xfId="6856" xr:uid="{00000000-0005-0000-0000-0000731A0000}"/>
    <cellStyle name="Normal 2 73 4" xfId="6857" xr:uid="{00000000-0005-0000-0000-0000741A0000}"/>
    <cellStyle name="Normal 2 73 5" xfId="6858" xr:uid="{00000000-0005-0000-0000-0000751A0000}"/>
    <cellStyle name="Normal 2 73 6" xfId="6859" xr:uid="{00000000-0005-0000-0000-0000761A0000}"/>
    <cellStyle name="Normal 2 73 7" xfId="6860" xr:uid="{00000000-0005-0000-0000-0000771A0000}"/>
    <cellStyle name="Normal 2 73 8" xfId="6861" xr:uid="{00000000-0005-0000-0000-0000781A0000}"/>
    <cellStyle name="Normal 2 73 9" xfId="6862" xr:uid="{00000000-0005-0000-0000-0000791A0000}"/>
    <cellStyle name="Normal 2 74" xfId="6863" xr:uid="{00000000-0005-0000-0000-00007A1A0000}"/>
    <cellStyle name="Normal 2 74 10" xfId="6864" xr:uid="{00000000-0005-0000-0000-00007B1A0000}"/>
    <cellStyle name="Normal 2 74 11" xfId="6865" xr:uid="{00000000-0005-0000-0000-00007C1A0000}"/>
    <cellStyle name="Normal 2 74 12" xfId="6866" xr:uid="{00000000-0005-0000-0000-00007D1A0000}"/>
    <cellStyle name="Normal 2 74 13" xfId="6867" xr:uid="{00000000-0005-0000-0000-00007E1A0000}"/>
    <cellStyle name="Normal 2 74 14" xfId="6868" xr:uid="{00000000-0005-0000-0000-00007F1A0000}"/>
    <cellStyle name="Normal 2 74 2" xfId="6869" xr:uid="{00000000-0005-0000-0000-0000801A0000}"/>
    <cellStyle name="Normal 2 74 3" xfId="6870" xr:uid="{00000000-0005-0000-0000-0000811A0000}"/>
    <cellStyle name="Normal 2 74 4" xfId="6871" xr:uid="{00000000-0005-0000-0000-0000821A0000}"/>
    <cellStyle name="Normal 2 74 5" xfId="6872" xr:uid="{00000000-0005-0000-0000-0000831A0000}"/>
    <cellStyle name="Normal 2 74 6" xfId="6873" xr:uid="{00000000-0005-0000-0000-0000841A0000}"/>
    <cellStyle name="Normal 2 74 7" xfId="6874" xr:uid="{00000000-0005-0000-0000-0000851A0000}"/>
    <cellStyle name="Normal 2 74 8" xfId="6875" xr:uid="{00000000-0005-0000-0000-0000861A0000}"/>
    <cellStyle name="Normal 2 74 9" xfId="6876" xr:uid="{00000000-0005-0000-0000-0000871A0000}"/>
    <cellStyle name="Normal 2 75" xfId="6877" xr:uid="{00000000-0005-0000-0000-0000881A0000}"/>
    <cellStyle name="Normal 2 75 10" xfId="6878" xr:uid="{00000000-0005-0000-0000-0000891A0000}"/>
    <cellStyle name="Normal 2 75 11" xfId="6879" xr:uid="{00000000-0005-0000-0000-00008A1A0000}"/>
    <cellStyle name="Normal 2 75 12" xfId="6880" xr:uid="{00000000-0005-0000-0000-00008B1A0000}"/>
    <cellStyle name="Normal 2 75 13" xfId="6881" xr:uid="{00000000-0005-0000-0000-00008C1A0000}"/>
    <cellStyle name="Normal 2 75 14" xfId="6882" xr:uid="{00000000-0005-0000-0000-00008D1A0000}"/>
    <cellStyle name="Normal 2 75 2" xfId="6883" xr:uid="{00000000-0005-0000-0000-00008E1A0000}"/>
    <cellStyle name="Normal 2 75 3" xfId="6884" xr:uid="{00000000-0005-0000-0000-00008F1A0000}"/>
    <cellStyle name="Normal 2 75 4" xfId="6885" xr:uid="{00000000-0005-0000-0000-0000901A0000}"/>
    <cellStyle name="Normal 2 75 5" xfId="6886" xr:uid="{00000000-0005-0000-0000-0000911A0000}"/>
    <cellStyle name="Normal 2 75 6" xfId="6887" xr:uid="{00000000-0005-0000-0000-0000921A0000}"/>
    <cellStyle name="Normal 2 75 7" xfId="6888" xr:uid="{00000000-0005-0000-0000-0000931A0000}"/>
    <cellStyle name="Normal 2 75 8" xfId="6889" xr:uid="{00000000-0005-0000-0000-0000941A0000}"/>
    <cellStyle name="Normal 2 75 9" xfId="6890" xr:uid="{00000000-0005-0000-0000-0000951A0000}"/>
    <cellStyle name="Normal 2 76" xfId="6891" xr:uid="{00000000-0005-0000-0000-0000961A0000}"/>
    <cellStyle name="Normal 2 76 10" xfId="6892" xr:uid="{00000000-0005-0000-0000-0000971A0000}"/>
    <cellStyle name="Normal 2 76 11" xfId="6893" xr:uid="{00000000-0005-0000-0000-0000981A0000}"/>
    <cellStyle name="Normal 2 76 12" xfId="6894" xr:uid="{00000000-0005-0000-0000-0000991A0000}"/>
    <cellStyle name="Normal 2 76 13" xfId="6895" xr:uid="{00000000-0005-0000-0000-00009A1A0000}"/>
    <cellStyle name="Normal 2 76 14" xfId="6896" xr:uid="{00000000-0005-0000-0000-00009B1A0000}"/>
    <cellStyle name="Normal 2 76 2" xfId="6897" xr:uid="{00000000-0005-0000-0000-00009C1A0000}"/>
    <cellStyle name="Normal 2 76 3" xfId="6898" xr:uid="{00000000-0005-0000-0000-00009D1A0000}"/>
    <cellStyle name="Normal 2 76 4" xfId="6899" xr:uid="{00000000-0005-0000-0000-00009E1A0000}"/>
    <cellStyle name="Normal 2 76 5" xfId="6900" xr:uid="{00000000-0005-0000-0000-00009F1A0000}"/>
    <cellStyle name="Normal 2 76 6" xfId="6901" xr:uid="{00000000-0005-0000-0000-0000A01A0000}"/>
    <cellStyle name="Normal 2 76 7" xfId="6902" xr:uid="{00000000-0005-0000-0000-0000A11A0000}"/>
    <cellStyle name="Normal 2 76 8" xfId="6903" xr:uid="{00000000-0005-0000-0000-0000A21A0000}"/>
    <cellStyle name="Normal 2 76 9" xfId="6904" xr:uid="{00000000-0005-0000-0000-0000A31A0000}"/>
    <cellStyle name="Normal 2 77" xfId="6905" xr:uid="{00000000-0005-0000-0000-0000A41A0000}"/>
    <cellStyle name="Normal 2 77 10" xfId="6906" xr:uid="{00000000-0005-0000-0000-0000A51A0000}"/>
    <cellStyle name="Normal 2 77 11" xfId="6907" xr:uid="{00000000-0005-0000-0000-0000A61A0000}"/>
    <cellStyle name="Normal 2 77 12" xfId="6908" xr:uid="{00000000-0005-0000-0000-0000A71A0000}"/>
    <cellStyle name="Normal 2 77 13" xfId="6909" xr:uid="{00000000-0005-0000-0000-0000A81A0000}"/>
    <cellStyle name="Normal 2 77 14" xfId="6910" xr:uid="{00000000-0005-0000-0000-0000A91A0000}"/>
    <cellStyle name="Normal 2 77 2" xfId="6911" xr:uid="{00000000-0005-0000-0000-0000AA1A0000}"/>
    <cellStyle name="Normal 2 77 3" xfId="6912" xr:uid="{00000000-0005-0000-0000-0000AB1A0000}"/>
    <cellStyle name="Normal 2 77 4" xfId="6913" xr:uid="{00000000-0005-0000-0000-0000AC1A0000}"/>
    <cellStyle name="Normal 2 77 5" xfId="6914" xr:uid="{00000000-0005-0000-0000-0000AD1A0000}"/>
    <cellStyle name="Normal 2 77 6" xfId="6915" xr:uid="{00000000-0005-0000-0000-0000AE1A0000}"/>
    <cellStyle name="Normal 2 77 7" xfId="6916" xr:uid="{00000000-0005-0000-0000-0000AF1A0000}"/>
    <cellStyle name="Normal 2 77 8" xfId="6917" xr:uid="{00000000-0005-0000-0000-0000B01A0000}"/>
    <cellStyle name="Normal 2 77 9" xfId="6918" xr:uid="{00000000-0005-0000-0000-0000B11A0000}"/>
    <cellStyle name="Normal 2 78" xfId="6919" xr:uid="{00000000-0005-0000-0000-0000B21A0000}"/>
    <cellStyle name="Normal 2 78 10" xfId="6920" xr:uid="{00000000-0005-0000-0000-0000B31A0000}"/>
    <cellStyle name="Normal 2 78 11" xfId="6921" xr:uid="{00000000-0005-0000-0000-0000B41A0000}"/>
    <cellStyle name="Normal 2 78 12" xfId="6922" xr:uid="{00000000-0005-0000-0000-0000B51A0000}"/>
    <cellStyle name="Normal 2 78 13" xfId="6923" xr:uid="{00000000-0005-0000-0000-0000B61A0000}"/>
    <cellStyle name="Normal 2 78 14" xfId="6924" xr:uid="{00000000-0005-0000-0000-0000B71A0000}"/>
    <cellStyle name="Normal 2 78 2" xfId="6925" xr:uid="{00000000-0005-0000-0000-0000B81A0000}"/>
    <cellStyle name="Normal 2 78 3" xfId="6926" xr:uid="{00000000-0005-0000-0000-0000B91A0000}"/>
    <cellStyle name="Normal 2 78 4" xfId="6927" xr:uid="{00000000-0005-0000-0000-0000BA1A0000}"/>
    <cellStyle name="Normal 2 78 5" xfId="6928" xr:uid="{00000000-0005-0000-0000-0000BB1A0000}"/>
    <cellStyle name="Normal 2 78 6" xfId="6929" xr:uid="{00000000-0005-0000-0000-0000BC1A0000}"/>
    <cellStyle name="Normal 2 78 7" xfId="6930" xr:uid="{00000000-0005-0000-0000-0000BD1A0000}"/>
    <cellStyle name="Normal 2 78 8" xfId="6931" xr:uid="{00000000-0005-0000-0000-0000BE1A0000}"/>
    <cellStyle name="Normal 2 78 9" xfId="6932" xr:uid="{00000000-0005-0000-0000-0000BF1A0000}"/>
    <cellStyle name="Normal 2 79" xfId="6933" xr:uid="{00000000-0005-0000-0000-0000C01A0000}"/>
    <cellStyle name="Normal 2 8" xfId="6934" xr:uid="{00000000-0005-0000-0000-0000C11A0000}"/>
    <cellStyle name="Normal 2 8 2" xfId="6935" xr:uid="{00000000-0005-0000-0000-0000C21A0000}"/>
    <cellStyle name="Normal 2 8 2 2" xfId="6936" xr:uid="{00000000-0005-0000-0000-0000C31A0000}"/>
    <cellStyle name="Normal 2 8 3" xfId="6937" xr:uid="{00000000-0005-0000-0000-0000C41A0000}"/>
    <cellStyle name="Normal 2 8 3 2" xfId="6938" xr:uid="{00000000-0005-0000-0000-0000C51A0000}"/>
    <cellStyle name="Normal 2 8 4" xfId="6939" xr:uid="{00000000-0005-0000-0000-0000C61A0000}"/>
    <cellStyle name="Normal 2 8 4 2" xfId="6940" xr:uid="{00000000-0005-0000-0000-0000C71A0000}"/>
    <cellStyle name="Normal 2 8 5" xfId="6941" xr:uid="{00000000-0005-0000-0000-0000C81A0000}"/>
    <cellStyle name="Normal 2 8 5 2" xfId="6942" xr:uid="{00000000-0005-0000-0000-0000C91A0000}"/>
    <cellStyle name="Normal 2 8 6" xfId="6943" xr:uid="{00000000-0005-0000-0000-0000CA1A0000}"/>
    <cellStyle name="Normal 2 8 6 2" xfId="6944" xr:uid="{00000000-0005-0000-0000-0000CB1A0000}"/>
    <cellStyle name="Normal 2 8 7" xfId="6945" xr:uid="{00000000-0005-0000-0000-0000CC1A0000}"/>
    <cellStyle name="Normal 2 8 7 2" xfId="6946" xr:uid="{00000000-0005-0000-0000-0000CD1A0000}"/>
    <cellStyle name="Normal 2 8 8" xfId="6947" xr:uid="{00000000-0005-0000-0000-0000CE1A0000}"/>
    <cellStyle name="Normal 2 80" xfId="6948" xr:uid="{00000000-0005-0000-0000-0000CF1A0000}"/>
    <cellStyle name="Normal 2 80 10" xfId="6949" xr:uid="{00000000-0005-0000-0000-0000D01A0000}"/>
    <cellStyle name="Normal 2 80 11" xfId="6950" xr:uid="{00000000-0005-0000-0000-0000D11A0000}"/>
    <cellStyle name="Normal 2 80 12" xfId="6951" xr:uid="{00000000-0005-0000-0000-0000D21A0000}"/>
    <cellStyle name="Normal 2 80 13" xfId="6952" xr:uid="{00000000-0005-0000-0000-0000D31A0000}"/>
    <cellStyle name="Normal 2 80 14" xfId="6953" xr:uid="{00000000-0005-0000-0000-0000D41A0000}"/>
    <cellStyle name="Normal 2 80 2" xfId="6954" xr:uid="{00000000-0005-0000-0000-0000D51A0000}"/>
    <cellStyle name="Normal 2 80 3" xfId="6955" xr:uid="{00000000-0005-0000-0000-0000D61A0000}"/>
    <cellStyle name="Normal 2 80 4" xfId="6956" xr:uid="{00000000-0005-0000-0000-0000D71A0000}"/>
    <cellStyle name="Normal 2 80 5" xfId="6957" xr:uid="{00000000-0005-0000-0000-0000D81A0000}"/>
    <cellStyle name="Normal 2 80 6" xfId="6958" xr:uid="{00000000-0005-0000-0000-0000D91A0000}"/>
    <cellStyle name="Normal 2 80 7" xfId="6959" xr:uid="{00000000-0005-0000-0000-0000DA1A0000}"/>
    <cellStyle name="Normal 2 80 8" xfId="6960" xr:uid="{00000000-0005-0000-0000-0000DB1A0000}"/>
    <cellStyle name="Normal 2 80 9" xfId="6961" xr:uid="{00000000-0005-0000-0000-0000DC1A0000}"/>
    <cellStyle name="Normal 2 81" xfId="6962" xr:uid="{00000000-0005-0000-0000-0000DD1A0000}"/>
    <cellStyle name="Normal 2 81 10" xfId="6963" xr:uid="{00000000-0005-0000-0000-0000DE1A0000}"/>
    <cellStyle name="Normal 2 81 11" xfId="6964" xr:uid="{00000000-0005-0000-0000-0000DF1A0000}"/>
    <cellStyle name="Normal 2 81 12" xfId="6965" xr:uid="{00000000-0005-0000-0000-0000E01A0000}"/>
    <cellStyle name="Normal 2 81 13" xfId="6966" xr:uid="{00000000-0005-0000-0000-0000E11A0000}"/>
    <cellStyle name="Normal 2 81 14" xfId="6967" xr:uid="{00000000-0005-0000-0000-0000E21A0000}"/>
    <cellStyle name="Normal 2 81 2" xfId="6968" xr:uid="{00000000-0005-0000-0000-0000E31A0000}"/>
    <cellStyle name="Normal 2 81 3" xfId="6969" xr:uid="{00000000-0005-0000-0000-0000E41A0000}"/>
    <cellStyle name="Normal 2 81 4" xfId="6970" xr:uid="{00000000-0005-0000-0000-0000E51A0000}"/>
    <cellStyle name="Normal 2 81 5" xfId="6971" xr:uid="{00000000-0005-0000-0000-0000E61A0000}"/>
    <cellStyle name="Normal 2 81 6" xfId="6972" xr:uid="{00000000-0005-0000-0000-0000E71A0000}"/>
    <cellStyle name="Normal 2 81 7" xfId="6973" xr:uid="{00000000-0005-0000-0000-0000E81A0000}"/>
    <cellStyle name="Normal 2 81 8" xfId="6974" xr:uid="{00000000-0005-0000-0000-0000E91A0000}"/>
    <cellStyle name="Normal 2 81 9" xfId="6975" xr:uid="{00000000-0005-0000-0000-0000EA1A0000}"/>
    <cellStyle name="Normal 2 9" xfId="6976" xr:uid="{00000000-0005-0000-0000-0000EB1A0000}"/>
    <cellStyle name="Normal 2 9 2" xfId="6977" xr:uid="{00000000-0005-0000-0000-0000EC1A0000}"/>
    <cellStyle name="Normal 2 9 2 2" xfId="6978" xr:uid="{00000000-0005-0000-0000-0000ED1A0000}"/>
    <cellStyle name="Normal 2 9 3" xfId="6979" xr:uid="{00000000-0005-0000-0000-0000EE1A0000}"/>
    <cellStyle name="Normal 2 9 3 2" xfId="6980" xr:uid="{00000000-0005-0000-0000-0000EF1A0000}"/>
    <cellStyle name="Normal 2 9 4" xfId="6981" xr:uid="{00000000-0005-0000-0000-0000F01A0000}"/>
    <cellStyle name="Normal 2 9 4 2" xfId="6982" xr:uid="{00000000-0005-0000-0000-0000F11A0000}"/>
    <cellStyle name="Normal 2 9 5" xfId="6983" xr:uid="{00000000-0005-0000-0000-0000F21A0000}"/>
    <cellStyle name="Normal 2 9 5 2" xfId="6984" xr:uid="{00000000-0005-0000-0000-0000F31A0000}"/>
    <cellStyle name="Normal 2 9 6" xfId="6985" xr:uid="{00000000-0005-0000-0000-0000F41A0000}"/>
    <cellStyle name="Normal 2 9 6 2" xfId="6986" xr:uid="{00000000-0005-0000-0000-0000F51A0000}"/>
    <cellStyle name="Normal 2 9 7" xfId="6987" xr:uid="{00000000-0005-0000-0000-0000F61A0000}"/>
    <cellStyle name="Normal 2 9 7 2" xfId="6988" xr:uid="{00000000-0005-0000-0000-0000F71A0000}"/>
    <cellStyle name="Normal 2 9 8" xfId="6989" xr:uid="{00000000-0005-0000-0000-0000F81A0000}"/>
    <cellStyle name="Normal 20" xfId="6990" xr:uid="{00000000-0005-0000-0000-0000F91A0000}"/>
    <cellStyle name="Normal 20 2" xfId="6991" xr:uid="{00000000-0005-0000-0000-0000FA1A0000}"/>
    <cellStyle name="Normal 20 3" xfId="6992" xr:uid="{00000000-0005-0000-0000-0000FB1A0000}"/>
    <cellStyle name="Normal 20 4" xfId="6993" xr:uid="{00000000-0005-0000-0000-0000FC1A0000}"/>
    <cellStyle name="Normal 20 5" xfId="6994" xr:uid="{00000000-0005-0000-0000-0000FD1A0000}"/>
    <cellStyle name="Normal 20 6" xfId="6995" xr:uid="{00000000-0005-0000-0000-0000FE1A0000}"/>
    <cellStyle name="Normal 20 7" xfId="6996" xr:uid="{00000000-0005-0000-0000-0000FF1A0000}"/>
    <cellStyle name="Normal 20 8" xfId="6997" xr:uid="{00000000-0005-0000-0000-0000001B0000}"/>
    <cellStyle name="Normal 20 9" xfId="6998" xr:uid="{00000000-0005-0000-0000-0000011B0000}"/>
    <cellStyle name="Normal 21" xfId="6999" xr:uid="{00000000-0005-0000-0000-0000021B0000}"/>
    <cellStyle name="Normal 21 2" xfId="7000" xr:uid="{00000000-0005-0000-0000-0000031B0000}"/>
    <cellStyle name="Normal 21 3" xfId="7001" xr:uid="{00000000-0005-0000-0000-0000041B0000}"/>
    <cellStyle name="Normal 21 4" xfId="7002" xr:uid="{00000000-0005-0000-0000-0000051B0000}"/>
    <cellStyle name="Normal 21 5" xfId="7003" xr:uid="{00000000-0005-0000-0000-0000061B0000}"/>
    <cellStyle name="Normal 21 6" xfId="7004" xr:uid="{00000000-0005-0000-0000-0000071B0000}"/>
    <cellStyle name="Normal 21 7" xfId="7005" xr:uid="{00000000-0005-0000-0000-0000081B0000}"/>
    <cellStyle name="Normal 21 8" xfId="7006" xr:uid="{00000000-0005-0000-0000-0000091B0000}"/>
    <cellStyle name="Normal 21 9" xfId="7007" xr:uid="{00000000-0005-0000-0000-00000A1B0000}"/>
    <cellStyle name="Normal 22" xfId="7008" xr:uid="{00000000-0005-0000-0000-00000B1B0000}"/>
    <cellStyle name="Normal 22 2" xfId="7009" xr:uid="{00000000-0005-0000-0000-00000C1B0000}"/>
    <cellStyle name="Normal 23" xfId="7010" xr:uid="{00000000-0005-0000-0000-00000D1B0000}"/>
    <cellStyle name="Normal 23 2" xfId="7011" xr:uid="{00000000-0005-0000-0000-00000E1B0000}"/>
    <cellStyle name="Normal 24" xfId="7012" xr:uid="{00000000-0005-0000-0000-00000F1B0000}"/>
    <cellStyle name="Normal 24 2" xfId="7013" xr:uid="{00000000-0005-0000-0000-0000101B0000}"/>
    <cellStyle name="Normal 25" xfId="7014" xr:uid="{00000000-0005-0000-0000-0000111B0000}"/>
    <cellStyle name="Normal 25 2" xfId="7015" xr:uid="{00000000-0005-0000-0000-0000121B0000}"/>
    <cellStyle name="Normal 26" xfId="84" xr:uid="{00000000-0005-0000-0000-0000131B0000}"/>
    <cellStyle name="Normal 26 2" xfId="7016" xr:uid="{00000000-0005-0000-0000-0000141B0000}"/>
    <cellStyle name="Normal 26 3" xfId="7017" xr:uid="{00000000-0005-0000-0000-0000151B0000}"/>
    <cellStyle name="Normal 26 4" xfId="7018" xr:uid="{00000000-0005-0000-0000-0000161B0000}"/>
    <cellStyle name="Normal 26 5" xfId="7019" xr:uid="{00000000-0005-0000-0000-0000171B0000}"/>
    <cellStyle name="Normal 26 6" xfId="7020" xr:uid="{00000000-0005-0000-0000-0000181B0000}"/>
    <cellStyle name="Normal 26 7" xfId="7021" xr:uid="{00000000-0005-0000-0000-0000191B0000}"/>
    <cellStyle name="Normal 27" xfId="85" xr:uid="{00000000-0005-0000-0000-00001A1B0000}"/>
    <cellStyle name="Normal 27 2" xfId="7022" xr:uid="{00000000-0005-0000-0000-00001B1B0000}"/>
    <cellStyle name="Normal 27 3" xfId="7023" xr:uid="{00000000-0005-0000-0000-00001C1B0000}"/>
    <cellStyle name="Normal 27 4" xfId="7024" xr:uid="{00000000-0005-0000-0000-00001D1B0000}"/>
    <cellStyle name="Normal 27 5" xfId="7025" xr:uid="{00000000-0005-0000-0000-00001E1B0000}"/>
    <cellStyle name="Normal 27 6" xfId="7026" xr:uid="{00000000-0005-0000-0000-00001F1B0000}"/>
    <cellStyle name="Normal 27 7" xfId="7027" xr:uid="{00000000-0005-0000-0000-0000201B0000}"/>
    <cellStyle name="Normal 27 8" xfId="7028" xr:uid="{00000000-0005-0000-0000-0000211B0000}"/>
    <cellStyle name="Normal 28" xfId="109" xr:uid="{00000000-0005-0000-0000-0000221B0000}"/>
    <cellStyle name="Normal 28 2" xfId="7029" xr:uid="{00000000-0005-0000-0000-0000231B0000}"/>
    <cellStyle name="Normal 28 3" xfId="7030" xr:uid="{00000000-0005-0000-0000-0000241B0000}"/>
    <cellStyle name="Normal 28 3 10" xfId="7031" xr:uid="{00000000-0005-0000-0000-0000251B0000}"/>
    <cellStyle name="Normal 28 3 10 10" xfId="7032" xr:uid="{00000000-0005-0000-0000-0000261B0000}"/>
    <cellStyle name="Normal 28 3 10 11" xfId="7033" xr:uid="{00000000-0005-0000-0000-0000271B0000}"/>
    <cellStyle name="Normal 28 3 10 12" xfId="7034" xr:uid="{00000000-0005-0000-0000-0000281B0000}"/>
    <cellStyle name="Normal 28 3 10 13" xfId="7035" xr:uid="{00000000-0005-0000-0000-0000291B0000}"/>
    <cellStyle name="Normal 28 3 10 14" xfId="7036" xr:uid="{00000000-0005-0000-0000-00002A1B0000}"/>
    <cellStyle name="Normal 28 3 10 2" xfId="7037" xr:uid="{00000000-0005-0000-0000-00002B1B0000}"/>
    <cellStyle name="Normal 28 3 10 3" xfId="7038" xr:uid="{00000000-0005-0000-0000-00002C1B0000}"/>
    <cellStyle name="Normal 28 3 10 4" xfId="7039" xr:uid="{00000000-0005-0000-0000-00002D1B0000}"/>
    <cellStyle name="Normal 28 3 10 5" xfId="7040" xr:uid="{00000000-0005-0000-0000-00002E1B0000}"/>
    <cellStyle name="Normal 28 3 10 6" xfId="7041" xr:uid="{00000000-0005-0000-0000-00002F1B0000}"/>
    <cellStyle name="Normal 28 3 10 7" xfId="7042" xr:uid="{00000000-0005-0000-0000-0000301B0000}"/>
    <cellStyle name="Normal 28 3 10 8" xfId="7043" xr:uid="{00000000-0005-0000-0000-0000311B0000}"/>
    <cellStyle name="Normal 28 3 10 9" xfId="7044" xr:uid="{00000000-0005-0000-0000-0000321B0000}"/>
    <cellStyle name="Normal 28 3 11" xfId="7045" xr:uid="{00000000-0005-0000-0000-0000331B0000}"/>
    <cellStyle name="Normal 28 3 11 10" xfId="7046" xr:uid="{00000000-0005-0000-0000-0000341B0000}"/>
    <cellStyle name="Normal 28 3 11 11" xfId="7047" xr:uid="{00000000-0005-0000-0000-0000351B0000}"/>
    <cellStyle name="Normal 28 3 11 12" xfId="7048" xr:uid="{00000000-0005-0000-0000-0000361B0000}"/>
    <cellStyle name="Normal 28 3 11 13" xfId="7049" xr:uid="{00000000-0005-0000-0000-0000371B0000}"/>
    <cellStyle name="Normal 28 3 11 14" xfId="7050" xr:uid="{00000000-0005-0000-0000-0000381B0000}"/>
    <cellStyle name="Normal 28 3 11 2" xfId="7051" xr:uid="{00000000-0005-0000-0000-0000391B0000}"/>
    <cellStyle name="Normal 28 3 11 3" xfId="7052" xr:uid="{00000000-0005-0000-0000-00003A1B0000}"/>
    <cellStyle name="Normal 28 3 11 4" xfId="7053" xr:uid="{00000000-0005-0000-0000-00003B1B0000}"/>
    <cellStyle name="Normal 28 3 11 5" xfId="7054" xr:uid="{00000000-0005-0000-0000-00003C1B0000}"/>
    <cellStyle name="Normal 28 3 11 6" xfId="7055" xr:uid="{00000000-0005-0000-0000-00003D1B0000}"/>
    <cellStyle name="Normal 28 3 11 7" xfId="7056" xr:uid="{00000000-0005-0000-0000-00003E1B0000}"/>
    <cellStyle name="Normal 28 3 11 8" xfId="7057" xr:uid="{00000000-0005-0000-0000-00003F1B0000}"/>
    <cellStyle name="Normal 28 3 11 9" xfId="7058" xr:uid="{00000000-0005-0000-0000-0000401B0000}"/>
    <cellStyle name="Normal 28 3 12" xfId="7059" xr:uid="{00000000-0005-0000-0000-0000411B0000}"/>
    <cellStyle name="Normal 28 3 12 10" xfId="7060" xr:uid="{00000000-0005-0000-0000-0000421B0000}"/>
    <cellStyle name="Normal 28 3 12 11" xfId="7061" xr:uid="{00000000-0005-0000-0000-0000431B0000}"/>
    <cellStyle name="Normal 28 3 12 12" xfId="7062" xr:uid="{00000000-0005-0000-0000-0000441B0000}"/>
    <cellStyle name="Normal 28 3 12 13" xfId="7063" xr:uid="{00000000-0005-0000-0000-0000451B0000}"/>
    <cellStyle name="Normal 28 3 12 14" xfId="7064" xr:uid="{00000000-0005-0000-0000-0000461B0000}"/>
    <cellStyle name="Normal 28 3 12 2" xfId="7065" xr:uid="{00000000-0005-0000-0000-0000471B0000}"/>
    <cellStyle name="Normal 28 3 12 3" xfId="7066" xr:uid="{00000000-0005-0000-0000-0000481B0000}"/>
    <cellStyle name="Normal 28 3 12 4" xfId="7067" xr:uid="{00000000-0005-0000-0000-0000491B0000}"/>
    <cellStyle name="Normal 28 3 12 5" xfId="7068" xr:uid="{00000000-0005-0000-0000-00004A1B0000}"/>
    <cellStyle name="Normal 28 3 12 6" xfId="7069" xr:uid="{00000000-0005-0000-0000-00004B1B0000}"/>
    <cellStyle name="Normal 28 3 12 7" xfId="7070" xr:uid="{00000000-0005-0000-0000-00004C1B0000}"/>
    <cellStyle name="Normal 28 3 12 8" xfId="7071" xr:uid="{00000000-0005-0000-0000-00004D1B0000}"/>
    <cellStyle name="Normal 28 3 12 9" xfId="7072" xr:uid="{00000000-0005-0000-0000-00004E1B0000}"/>
    <cellStyle name="Normal 28 3 13" xfId="7073" xr:uid="{00000000-0005-0000-0000-00004F1B0000}"/>
    <cellStyle name="Normal 28 3 13 10" xfId="7074" xr:uid="{00000000-0005-0000-0000-0000501B0000}"/>
    <cellStyle name="Normal 28 3 13 11" xfId="7075" xr:uid="{00000000-0005-0000-0000-0000511B0000}"/>
    <cellStyle name="Normal 28 3 13 12" xfId="7076" xr:uid="{00000000-0005-0000-0000-0000521B0000}"/>
    <cellStyle name="Normal 28 3 13 13" xfId="7077" xr:uid="{00000000-0005-0000-0000-0000531B0000}"/>
    <cellStyle name="Normal 28 3 13 14" xfId="7078" xr:uid="{00000000-0005-0000-0000-0000541B0000}"/>
    <cellStyle name="Normal 28 3 13 2" xfId="7079" xr:uid="{00000000-0005-0000-0000-0000551B0000}"/>
    <cellStyle name="Normal 28 3 13 3" xfId="7080" xr:uid="{00000000-0005-0000-0000-0000561B0000}"/>
    <cellStyle name="Normal 28 3 13 4" xfId="7081" xr:uid="{00000000-0005-0000-0000-0000571B0000}"/>
    <cellStyle name="Normal 28 3 13 5" xfId="7082" xr:uid="{00000000-0005-0000-0000-0000581B0000}"/>
    <cellStyle name="Normal 28 3 13 6" xfId="7083" xr:uid="{00000000-0005-0000-0000-0000591B0000}"/>
    <cellStyle name="Normal 28 3 13 7" xfId="7084" xr:uid="{00000000-0005-0000-0000-00005A1B0000}"/>
    <cellStyle name="Normal 28 3 13 8" xfId="7085" xr:uid="{00000000-0005-0000-0000-00005B1B0000}"/>
    <cellStyle name="Normal 28 3 13 9" xfId="7086" xr:uid="{00000000-0005-0000-0000-00005C1B0000}"/>
    <cellStyle name="Normal 28 3 14" xfId="7087" xr:uid="{00000000-0005-0000-0000-00005D1B0000}"/>
    <cellStyle name="Normal 28 3 14 10" xfId="7088" xr:uid="{00000000-0005-0000-0000-00005E1B0000}"/>
    <cellStyle name="Normal 28 3 14 11" xfId="7089" xr:uid="{00000000-0005-0000-0000-00005F1B0000}"/>
    <cellStyle name="Normal 28 3 14 12" xfId="7090" xr:uid="{00000000-0005-0000-0000-0000601B0000}"/>
    <cellStyle name="Normal 28 3 14 13" xfId="7091" xr:uid="{00000000-0005-0000-0000-0000611B0000}"/>
    <cellStyle name="Normal 28 3 14 14" xfId="7092" xr:uid="{00000000-0005-0000-0000-0000621B0000}"/>
    <cellStyle name="Normal 28 3 14 2" xfId="7093" xr:uid="{00000000-0005-0000-0000-0000631B0000}"/>
    <cellStyle name="Normal 28 3 14 3" xfId="7094" xr:uid="{00000000-0005-0000-0000-0000641B0000}"/>
    <cellStyle name="Normal 28 3 14 4" xfId="7095" xr:uid="{00000000-0005-0000-0000-0000651B0000}"/>
    <cellStyle name="Normal 28 3 14 5" xfId="7096" xr:uid="{00000000-0005-0000-0000-0000661B0000}"/>
    <cellStyle name="Normal 28 3 14 6" xfId="7097" xr:uid="{00000000-0005-0000-0000-0000671B0000}"/>
    <cellStyle name="Normal 28 3 14 7" xfId="7098" xr:uid="{00000000-0005-0000-0000-0000681B0000}"/>
    <cellStyle name="Normal 28 3 14 8" xfId="7099" xr:uid="{00000000-0005-0000-0000-0000691B0000}"/>
    <cellStyle name="Normal 28 3 14 9" xfId="7100" xr:uid="{00000000-0005-0000-0000-00006A1B0000}"/>
    <cellStyle name="Normal 28 3 15" xfId="7101" xr:uid="{00000000-0005-0000-0000-00006B1B0000}"/>
    <cellStyle name="Normal 28 3 15 10" xfId="7102" xr:uid="{00000000-0005-0000-0000-00006C1B0000}"/>
    <cellStyle name="Normal 28 3 15 11" xfId="7103" xr:uid="{00000000-0005-0000-0000-00006D1B0000}"/>
    <cellStyle name="Normal 28 3 15 12" xfId="7104" xr:uid="{00000000-0005-0000-0000-00006E1B0000}"/>
    <cellStyle name="Normal 28 3 15 13" xfId="7105" xr:uid="{00000000-0005-0000-0000-00006F1B0000}"/>
    <cellStyle name="Normal 28 3 15 14" xfId="7106" xr:uid="{00000000-0005-0000-0000-0000701B0000}"/>
    <cellStyle name="Normal 28 3 15 2" xfId="7107" xr:uid="{00000000-0005-0000-0000-0000711B0000}"/>
    <cellStyle name="Normal 28 3 15 3" xfId="7108" xr:uid="{00000000-0005-0000-0000-0000721B0000}"/>
    <cellStyle name="Normal 28 3 15 4" xfId="7109" xr:uid="{00000000-0005-0000-0000-0000731B0000}"/>
    <cellStyle name="Normal 28 3 15 5" xfId="7110" xr:uid="{00000000-0005-0000-0000-0000741B0000}"/>
    <cellStyle name="Normal 28 3 15 6" xfId="7111" xr:uid="{00000000-0005-0000-0000-0000751B0000}"/>
    <cellStyle name="Normal 28 3 15 7" xfId="7112" xr:uid="{00000000-0005-0000-0000-0000761B0000}"/>
    <cellStyle name="Normal 28 3 15 8" xfId="7113" xr:uid="{00000000-0005-0000-0000-0000771B0000}"/>
    <cellStyle name="Normal 28 3 15 9" xfId="7114" xr:uid="{00000000-0005-0000-0000-0000781B0000}"/>
    <cellStyle name="Normal 28 3 16" xfId="7115" xr:uid="{00000000-0005-0000-0000-0000791B0000}"/>
    <cellStyle name="Normal 28 3 17" xfId="7116" xr:uid="{00000000-0005-0000-0000-00007A1B0000}"/>
    <cellStyle name="Normal 28 3 18" xfId="7117" xr:uid="{00000000-0005-0000-0000-00007B1B0000}"/>
    <cellStyle name="Normal 28 3 19" xfId="7118" xr:uid="{00000000-0005-0000-0000-00007C1B0000}"/>
    <cellStyle name="Normal 28 3 2" xfId="7119" xr:uid="{00000000-0005-0000-0000-00007D1B0000}"/>
    <cellStyle name="Normal 28 3 2 10" xfId="7120" xr:uid="{00000000-0005-0000-0000-00007E1B0000}"/>
    <cellStyle name="Normal 28 3 2 11" xfId="7121" xr:uid="{00000000-0005-0000-0000-00007F1B0000}"/>
    <cellStyle name="Normal 28 3 2 12" xfId="7122" xr:uid="{00000000-0005-0000-0000-0000801B0000}"/>
    <cellStyle name="Normal 28 3 2 13" xfId="7123" xr:uid="{00000000-0005-0000-0000-0000811B0000}"/>
    <cellStyle name="Normal 28 3 2 14" xfId="7124" xr:uid="{00000000-0005-0000-0000-0000821B0000}"/>
    <cellStyle name="Normal 28 3 2 15" xfId="7125" xr:uid="{00000000-0005-0000-0000-0000831B0000}"/>
    <cellStyle name="Normal 28 3 2 2" xfId="7126" xr:uid="{00000000-0005-0000-0000-0000841B0000}"/>
    <cellStyle name="Normal 28 3 2 2 10" xfId="7127" xr:uid="{00000000-0005-0000-0000-0000851B0000}"/>
    <cellStyle name="Normal 28 3 2 2 11" xfId="7128" xr:uid="{00000000-0005-0000-0000-0000861B0000}"/>
    <cellStyle name="Normal 28 3 2 2 12" xfId="7129" xr:uid="{00000000-0005-0000-0000-0000871B0000}"/>
    <cellStyle name="Normal 28 3 2 2 13" xfId="7130" xr:uid="{00000000-0005-0000-0000-0000881B0000}"/>
    <cellStyle name="Normal 28 3 2 2 14" xfId="7131" xr:uid="{00000000-0005-0000-0000-0000891B0000}"/>
    <cellStyle name="Normal 28 3 2 2 2" xfId="7132" xr:uid="{00000000-0005-0000-0000-00008A1B0000}"/>
    <cellStyle name="Normal 28 3 2 2 3" xfId="7133" xr:uid="{00000000-0005-0000-0000-00008B1B0000}"/>
    <cellStyle name="Normal 28 3 2 2 4" xfId="7134" xr:uid="{00000000-0005-0000-0000-00008C1B0000}"/>
    <cellStyle name="Normal 28 3 2 2 5" xfId="7135" xr:uid="{00000000-0005-0000-0000-00008D1B0000}"/>
    <cellStyle name="Normal 28 3 2 2 6" xfId="7136" xr:uid="{00000000-0005-0000-0000-00008E1B0000}"/>
    <cellStyle name="Normal 28 3 2 2 7" xfId="7137" xr:uid="{00000000-0005-0000-0000-00008F1B0000}"/>
    <cellStyle name="Normal 28 3 2 2 8" xfId="7138" xr:uid="{00000000-0005-0000-0000-0000901B0000}"/>
    <cellStyle name="Normal 28 3 2 2 9" xfId="7139" xr:uid="{00000000-0005-0000-0000-0000911B0000}"/>
    <cellStyle name="Normal 28 3 2 3" xfId="7140" xr:uid="{00000000-0005-0000-0000-0000921B0000}"/>
    <cellStyle name="Normal 28 3 2 4" xfId="7141" xr:uid="{00000000-0005-0000-0000-0000931B0000}"/>
    <cellStyle name="Normal 28 3 2 5" xfId="7142" xr:uid="{00000000-0005-0000-0000-0000941B0000}"/>
    <cellStyle name="Normal 28 3 2 6" xfId="7143" xr:uid="{00000000-0005-0000-0000-0000951B0000}"/>
    <cellStyle name="Normal 28 3 2 7" xfId="7144" xr:uid="{00000000-0005-0000-0000-0000961B0000}"/>
    <cellStyle name="Normal 28 3 2 8" xfId="7145" xr:uid="{00000000-0005-0000-0000-0000971B0000}"/>
    <cellStyle name="Normal 28 3 2 9" xfId="7146" xr:uid="{00000000-0005-0000-0000-0000981B0000}"/>
    <cellStyle name="Normal 28 3 20" xfId="7147" xr:uid="{00000000-0005-0000-0000-0000991B0000}"/>
    <cellStyle name="Normal 28 3 21" xfId="7148" xr:uid="{00000000-0005-0000-0000-00009A1B0000}"/>
    <cellStyle name="Normal 28 3 22" xfId="7149" xr:uid="{00000000-0005-0000-0000-00009B1B0000}"/>
    <cellStyle name="Normal 28 3 23" xfId="7150" xr:uid="{00000000-0005-0000-0000-00009C1B0000}"/>
    <cellStyle name="Normal 28 3 24" xfId="7151" xr:uid="{00000000-0005-0000-0000-00009D1B0000}"/>
    <cellStyle name="Normal 28 3 25" xfId="7152" xr:uid="{00000000-0005-0000-0000-00009E1B0000}"/>
    <cellStyle name="Normal 28 3 26" xfId="7153" xr:uid="{00000000-0005-0000-0000-00009F1B0000}"/>
    <cellStyle name="Normal 28 3 27" xfId="7154" xr:uid="{00000000-0005-0000-0000-0000A01B0000}"/>
    <cellStyle name="Normal 28 3 28" xfId="7155" xr:uid="{00000000-0005-0000-0000-0000A11B0000}"/>
    <cellStyle name="Normal 28 3 3" xfId="7156" xr:uid="{00000000-0005-0000-0000-0000A21B0000}"/>
    <cellStyle name="Normal 28 3 3 10" xfId="7157" xr:uid="{00000000-0005-0000-0000-0000A31B0000}"/>
    <cellStyle name="Normal 28 3 3 11" xfId="7158" xr:uid="{00000000-0005-0000-0000-0000A41B0000}"/>
    <cellStyle name="Normal 28 3 3 12" xfId="7159" xr:uid="{00000000-0005-0000-0000-0000A51B0000}"/>
    <cellStyle name="Normal 28 3 3 13" xfId="7160" xr:uid="{00000000-0005-0000-0000-0000A61B0000}"/>
    <cellStyle name="Normal 28 3 3 14" xfId="7161" xr:uid="{00000000-0005-0000-0000-0000A71B0000}"/>
    <cellStyle name="Normal 28 3 3 15" xfId="7162" xr:uid="{00000000-0005-0000-0000-0000A81B0000}"/>
    <cellStyle name="Normal 28 3 3 2" xfId="7163" xr:uid="{00000000-0005-0000-0000-0000A91B0000}"/>
    <cellStyle name="Normal 28 3 3 2 10" xfId="7164" xr:uid="{00000000-0005-0000-0000-0000AA1B0000}"/>
    <cellStyle name="Normal 28 3 3 2 11" xfId="7165" xr:uid="{00000000-0005-0000-0000-0000AB1B0000}"/>
    <cellStyle name="Normal 28 3 3 2 12" xfId="7166" xr:uid="{00000000-0005-0000-0000-0000AC1B0000}"/>
    <cellStyle name="Normal 28 3 3 2 13" xfId="7167" xr:uid="{00000000-0005-0000-0000-0000AD1B0000}"/>
    <cellStyle name="Normal 28 3 3 2 14" xfId="7168" xr:uid="{00000000-0005-0000-0000-0000AE1B0000}"/>
    <cellStyle name="Normal 28 3 3 2 2" xfId="7169" xr:uid="{00000000-0005-0000-0000-0000AF1B0000}"/>
    <cellStyle name="Normal 28 3 3 2 3" xfId="7170" xr:uid="{00000000-0005-0000-0000-0000B01B0000}"/>
    <cellStyle name="Normal 28 3 3 2 4" xfId="7171" xr:uid="{00000000-0005-0000-0000-0000B11B0000}"/>
    <cellStyle name="Normal 28 3 3 2 5" xfId="7172" xr:uid="{00000000-0005-0000-0000-0000B21B0000}"/>
    <cellStyle name="Normal 28 3 3 2 6" xfId="7173" xr:uid="{00000000-0005-0000-0000-0000B31B0000}"/>
    <cellStyle name="Normal 28 3 3 2 7" xfId="7174" xr:uid="{00000000-0005-0000-0000-0000B41B0000}"/>
    <cellStyle name="Normal 28 3 3 2 8" xfId="7175" xr:uid="{00000000-0005-0000-0000-0000B51B0000}"/>
    <cellStyle name="Normal 28 3 3 2 9" xfId="7176" xr:uid="{00000000-0005-0000-0000-0000B61B0000}"/>
    <cellStyle name="Normal 28 3 3 3" xfId="7177" xr:uid="{00000000-0005-0000-0000-0000B71B0000}"/>
    <cellStyle name="Normal 28 3 3 4" xfId="7178" xr:uid="{00000000-0005-0000-0000-0000B81B0000}"/>
    <cellStyle name="Normal 28 3 3 5" xfId="7179" xr:uid="{00000000-0005-0000-0000-0000B91B0000}"/>
    <cellStyle name="Normal 28 3 3 6" xfId="7180" xr:uid="{00000000-0005-0000-0000-0000BA1B0000}"/>
    <cellStyle name="Normal 28 3 3 7" xfId="7181" xr:uid="{00000000-0005-0000-0000-0000BB1B0000}"/>
    <cellStyle name="Normal 28 3 3 8" xfId="7182" xr:uid="{00000000-0005-0000-0000-0000BC1B0000}"/>
    <cellStyle name="Normal 28 3 3 9" xfId="7183" xr:uid="{00000000-0005-0000-0000-0000BD1B0000}"/>
    <cellStyle name="Normal 28 3 4" xfId="7184" xr:uid="{00000000-0005-0000-0000-0000BE1B0000}"/>
    <cellStyle name="Normal 28 3 4 10" xfId="7185" xr:uid="{00000000-0005-0000-0000-0000BF1B0000}"/>
    <cellStyle name="Normal 28 3 4 11" xfId="7186" xr:uid="{00000000-0005-0000-0000-0000C01B0000}"/>
    <cellStyle name="Normal 28 3 4 12" xfId="7187" xr:uid="{00000000-0005-0000-0000-0000C11B0000}"/>
    <cellStyle name="Normal 28 3 4 13" xfId="7188" xr:uid="{00000000-0005-0000-0000-0000C21B0000}"/>
    <cellStyle name="Normal 28 3 4 14" xfId="7189" xr:uid="{00000000-0005-0000-0000-0000C31B0000}"/>
    <cellStyle name="Normal 28 3 4 15" xfId="7190" xr:uid="{00000000-0005-0000-0000-0000C41B0000}"/>
    <cellStyle name="Normal 28 3 4 2" xfId="7191" xr:uid="{00000000-0005-0000-0000-0000C51B0000}"/>
    <cellStyle name="Normal 28 3 4 2 10" xfId="7192" xr:uid="{00000000-0005-0000-0000-0000C61B0000}"/>
    <cellStyle name="Normal 28 3 4 2 11" xfId="7193" xr:uid="{00000000-0005-0000-0000-0000C71B0000}"/>
    <cellStyle name="Normal 28 3 4 2 12" xfId="7194" xr:uid="{00000000-0005-0000-0000-0000C81B0000}"/>
    <cellStyle name="Normal 28 3 4 2 13" xfId="7195" xr:uid="{00000000-0005-0000-0000-0000C91B0000}"/>
    <cellStyle name="Normal 28 3 4 2 14" xfId="7196" xr:uid="{00000000-0005-0000-0000-0000CA1B0000}"/>
    <cellStyle name="Normal 28 3 4 2 2" xfId="7197" xr:uid="{00000000-0005-0000-0000-0000CB1B0000}"/>
    <cellStyle name="Normal 28 3 4 2 3" xfId="7198" xr:uid="{00000000-0005-0000-0000-0000CC1B0000}"/>
    <cellStyle name="Normal 28 3 4 2 4" xfId="7199" xr:uid="{00000000-0005-0000-0000-0000CD1B0000}"/>
    <cellStyle name="Normal 28 3 4 2 5" xfId="7200" xr:uid="{00000000-0005-0000-0000-0000CE1B0000}"/>
    <cellStyle name="Normal 28 3 4 2 6" xfId="7201" xr:uid="{00000000-0005-0000-0000-0000CF1B0000}"/>
    <cellStyle name="Normal 28 3 4 2 7" xfId="7202" xr:uid="{00000000-0005-0000-0000-0000D01B0000}"/>
    <cellStyle name="Normal 28 3 4 2 8" xfId="7203" xr:uid="{00000000-0005-0000-0000-0000D11B0000}"/>
    <cellStyle name="Normal 28 3 4 2 9" xfId="7204" xr:uid="{00000000-0005-0000-0000-0000D21B0000}"/>
    <cellStyle name="Normal 28 3 4 3" xfId="7205" xr:uid="{00000000-0005-0000-0000-0000D31B0000}"/>
    <cellStyle name="Normal 28 3 4 4" xfId="7206" xr:uid="{00000000-0005-0000-0000-0000D41B0000}"/>
    <cellStyle name="Normal 28 3 4 5" xfId="7207" xr:uid="{00000000-0005-0000-0000-0000D51B0000}"/>
    <cellStyle name="Normal 28 3 4 6" xfId="7208" xr:uid="{00000000-0005-0000-0000-0000D61B0000}"/>
    <cellStyle name="Normal 28 3 4 7" xfId="7209" xr:uid="{00000000-0005-0000-0000-0000D71B0000}"/>
    <cellStyle name="Normal 28 3 4 8" xfId="7210" xr:uid="{00000000-0005-0000-0000-0000D81B0000}"/>
    <cellStyle name="Normal 28 3 4 9" xfId="7211" xr:uid="{00000000-0005-0000-0000-0000D91B0000}"/>
    <cellStyle name="Normal 28 3 5" xfId="7212" xr:uid="{00000000-0005-0000-0000-0000DA1B0000}"/>
    <cellStyle name="Normal 28 3 5 10" xfId="7213" xr:uid="{00000000-0005-0000-0000-0000DB1B0000}"/>
    <cellStyle name="Normal 28 3 5 11" xfId="7214" xr:uid="{00000000-0005-0000-0000-0000DC1B0000}"/>
    <cellStyle name="Normal 28 3 5 12" xfId="7215" xr:uid="{00000000-0005-0000-0000-0000DD1B0000}"/>
    <cellStyle name="Normal 28 3 5 13" xfId="7216" xr:uid="{00000000-0005-0000-0000-0000DE1B0000}"/>
    <cellStyle name="Normal 28 3 5 14" xfId="7217" xr:uid="{00000000-0005-0000-0000-0000DF1B0000}"/>
    <cellStyle name="Normal 28 3 5 2" xfId="7218" xr:uid="{00000000-0005-0000-0000-0000E01B0000}"/>
    <cellStyle name="Normal 28 3 5 3" xfId="7219" xr:uid="{00000000-0005-0000-0000-0000E11B0000}"/>
    <cellStyle name="Normal 28 3 5 4" xfId="7220" xr:uid="{00000000-0005-0000-0000-0000E21B0000}"/>
    <cellStyle name="Normal 28 3 5 5" xfId="7221" xr:uid="{00000000-0005-0000-0000-0000E31B0000}"/>
    <cellStyle name="Normal 28 3 5 6" xfId="7222" xr:uid="{00000000-0005-0000-0000-0000E41B0000}"/>
    <cellStyle name="Normal 28 3 5 7" xfId="7223" xr:uid="{00000000-0005-0000-0000-0000E51B0000}"/>
    <cellStyle name="Normal 28 3 5 8" xfId="7224" xr:uid="{00000000-0005-0000-0000-0000E61B0000}"/>
    <cellStyle name="Normal 28 3 5 9" xfId="7225" xr:uid="{00000000-0005-0000-0000-0000E71B0000}"/>
    <cellStyle name="Normal 28 3 6" xfId="7226" xr:uid="{00000000-0005-0000-0000-0000E81B0000}"/>
    <cellStyle name="Normal 28 3 6 10" xfId="7227" xr:uid="{00000000-0005-0000-0000-0000E91B0000}"/>
    <cellStyle name="Normal 28 3 6 11" xfId="7228" xr:uid="{00000000-0005-0000-0000-0000EA1B0000}"/>
    <cellStyle name="Normal 28 3 6 12" xfId="7229" xr:uid="{00000000-0005-0000-0000-0000EB1B0000}"/>
    <cellStyle name="Normal 28 3 6 13" xfId="7230" xr:uid="{00000000-0005-0000-0000-0000EC1B0000}"/>
    <cellStyle name="Normal 28 3 6 14" xfId="7231" xr:uid="{00000000-0005-0000-0000-0000ED1B0000}"/>
    <cellStyle name="Normal 28 3 6 2" xfId="7232" xr:uid="{00000000-0005-0000-0000-0000EE1B0000}"/>
    <cellStyle name="Normal 28 3 6 3" xfId="7233" xr:uid="{00000000-0005-0000-0000-0000EF1B0000}"/>
    <cellStyle name="Normal 28 3 6 4" xfId="7234" xr:uid="{00000000-0005-0000-0000-0000F01B0000}"/>
    <cellStyle name="Normal 28 3 6 5" xfId="7235" xr:uid="{00000000-0005-0000-0000-0000F11B0000}"/>
    <cellStyle name="Normal 28 3 6 6" xfId="7236" xr:uid="{00000000-0005-0000-0000-0000F21B0000}"/>
    <cellStyle name="Normal 28 3 6 7" xfId="7237" xr:uid="{00000000-0005-0000-0000-0000F31B0000}"/>
    <cellStyle name="Normal 28 3 6 8" xfId="7238" xr:uid="{00000000-0005-0000-0000-0000F41B0000}"/>
    <cellStyle name="Normal 28 3 6 9" xfId="7239" xr:uid="{00000000-0005-0000-0000-0000F51B0000}"/>
    <cellStyle name="Normal 28 3 7" xfId="7240" xr:uid="{00000000-0005-0000-0000-0000F61B0000}"/>
    <cellStyle name="Normal 28 3 7 10" xfId="7241" xr:uid="{00000000-0005-0000-0000-0000F71B0000}"/>
    <cellStyle name="Normal 28 3 7 11" xfId="7242" xr:uid="{00000000-0005-0000-0000-0000F81B0000}"/>
    <cellStyle name="Normal 28 3 7 12" xfId="7243" xr:uid="{00000000-0005-0000-0000-0000F91B0000}"/>
    <cellStyle name="Normal 28 3 7 13" xfId="7244" xr:uid="{00000000-0005-0000-0000-0000FA1B0000}"/>
    <cellStyle name="Normal 28 3 7 14" xfId="7245" xr:uid="{00000000-0005-0000-0000-0000FB1B0000}"/>
    <cellStyle name="Normal 28 3 7 2" xfId="7246" xr:uid="{00000000-0005-0000-0000-0000FC1B0000}"/>
    <cellStyle name="Normal 28 3 7 3" xfId="7247" xr:uid="{00000000-0005-0000-0000-0000FD1B0000}"/>
    <cellStyle name="Normal 28 3 7 4" xfId="7248" xr:uid="{00000000-0005-0000-0000-0000FE1B0000}"/>
    <cellStyle name="Normal 28 3 7 5" xfId="7249" xr:uid="{00000000-0005-0000-0000-0000FF1B0000}"/>
    <cellStyle name="Normal 28 3 7 6" xfId="7250" xr:uid="{00000000-0005-0000-0000-0000001C0000}"/>
    <cellStyle name="Normal 28 3 7 7" xfId="7251" xr:uid="{00000000-0005-0000-0000-0000011C0000}"/>
    <cellStyle name="Normal 28 3 7 8" xfId="7252" xr:uid="{00000000-0005-0000-0000-0000021C0000}"/>
    <cellStyle name="Normal 28 3 7 9" xfId="7253" xr:uid="{00000000-0005-0000-0000-0000031C0000}"/>
    <cellStyle name="Normal 28 3 8" xfId="7254" xr:uid="{00000000-0005-0000-0000-0000041C0000}"/>
    <cellStyle name="Normal 28 3 8 10" xfId="7255" xr:uid="{00000000-0005-0000-0000-0000051C0000}"/>
    <cellStyle name="Normal 28 3 8 11" xfId="7256" xr:uid="{00000000-0005-0000-0000-0000061C0000}"/>
    <cellStyle name="Normal 28 3 8 12" xfId="7257" xr:uid="{00000000-0005-0000-0000-0000071C0000}"/>
    <cellStyle name="Normal 28 3 8 13" xfId="7258" xr:uid="{00000000-0005-0000-0000-0000081C0000}"/>
    <cellStyle name="Normal 28 3 8 14" xfId="7259" xr:uid="{00000000-0005-0000-0000-0000091C0000}"/>
    <cellStyle name="Normal 28 3 8 2" xfId="7260" xr:uid="{00000000-0005-0000-0000-00000A1C0000}"/>
    <cellStyle name="Normal 28 3 8 3" xfId="7261" xr:uid="{00000000-0005-0000-0000-00000B1C0000}"/>
    <cellStyle name="Normal 28 3 8 4" xfId="7262" xr:uid="{00000000-0005-0000-0000-00000C1C0000}"/>
    <cellStyle name="Normal 28 3 8 5" xfId="7263" xr:uid="{00000000-0005-0000-0000-00000D1C0000}"/>
    <cellStyle name="Normal 28 3 8 6" xfId="7264" xr:uid="{00000000-0005-0000-0000-00000E1C0000}"/>
    <cellStyle name="Normal 28 3 8 7" xfId="7265" xr:uid="{00000000-0005-0000-0000-00000F1C0000}"/>
    <cellStyle name="Normal 28 3 8 8" xfId="7266" xr:uid="{00000000-0005-0000-0000-0000101C0000}"/>
    <cellStyle name="Normal 28 3 8 9" xfId="7267" xr:uid="{00000000-0005-0000-0000-0000111C0000}"/>
    <cellStyle name="Normal 28 3 9" xfId="7268" xr:uid="{00000000-0005-0000-0000-0000121C0000}"/>
    <cellStyle name="Normal 28 3 9 10" xfId="7269" xr:uid="{00000000-0005-0000-0000-0000131C0000}"/>
    <cellStyle name="Normal 28 3 9 11" xfId="7270" xr:uid="{00000000-0005-0000-0000-0000141C0000}"/>
    <cellStyle name="Normal 28 3 9 12" xfId="7271" xr:uid="{00000000-0005-0000-0000-0000151C0000}"/>
    <cellStyle name="Normal 28 3 9 13" xfId="7272" xr:uid="{00000000-0005-0000-0000-0000161C0000}"/>
    <cellStyle name="Normal 28 3 9 14" xfId="7273" xr:uid="{00000000-0005-0000-0000-0000171C0000}"/>
    <cellStyle name="Normal 28 3 9 2" xfId="7274" xr:uid="{00000000-0005-0000-0000-0000181C0000}"/>
    <cellStyle name="Normal 28 3 9 3" xfId="7275" xr:uid="{00000000-0005-0000-0000-0000191C0000}"/>
    <cellStyle name="Normal 28 3 9 4" xfId="7276" xr:uid="{00000000-0005-0000-0000-00001A1C0000}"/>
    <cellStyle name="Normal 28 3 9 5" xfId="7277" xr:uid="{00000000-0005-0000-0000-00001B1C0000}"/>
    <cellStyle name="Normal 28 3 9 6" xfId="7278" xr:uid="{00000000-0005-0000-0000-00001C1C0000}"/>
    <cellStyle name="Normal 28 3 9 7" xfId="7279" xr:uid="{00000000-0005-0000-0000-00001D1C0000}"/>
    <cellStyle name="Normal 28 3 9 8" xfId="7280" xr:uid="{00000000-0005-0000-0000-00001E1C0000}"/>
    <cellStyle name="Normal 28 3 9 9" xfId="7281" xr:uid="{00000000-0005-0000-0000-00001F1C0000}"/>
    <cellStyle name="Normal 28 4" xfId="7282" xr:uid="{00000000-0005-0000-0000-0000201C0000}"/>
    <cellStyle name="Normal 28 4 10" xfId="7283" xr:uid="{00000000-0005-0000-0000-0000211C0000}"/>
    <cellStyle name="Normal 28 4 10 10" xfId="7284" xr:uid="{00000000-0005-0000-0000-0000221C0000}"/>
    <cellStyle name="Normal 28 4 10 11" xfId="7285" xr:uid="{00000000-0005-0000-0000-0000231C0000}"/>
    <cellStyle name="Normal 28 4 10 12" xfId="7286" xr:uid="{00000000-0005-0000-0000-0000241C0000}"/>
    <cellStyle name="Normal 28 4 10 13" xfId="7287" xr:uid="{00000000-0005-0000-0000-0000251C0000}"/>
    <cellStyle name="Normal 28 4 10 14" xfId="7288" xr:uid="{00000000-0005-0000-0000-0000261C0000}"/>
    <cellStyle name="Normal 28 4 10 2" xfId="7289" xr:uid="{00000000-0005-0000-0000-0000271C0000}"/>
    <cellStyle name="Normal 28 4 10 3" xfId="7290" xr:uid="{00000000-0005-0000-0000-0000281C0000}"/>
    <cellStyle name="Normal 28 4 10 4" xfId="7291" xr:uid="{00000000-0005-0000-0000-0000291C0000}"/>
    <cellStyle name="Normal 28 4 10 5" xfId="7292" xr:uid="{00000000-0005-0000-0000-00002A1C0000}"/>
    <cellStyle name="Normal 28 4 10 6" xfId="7293" xr:uid="{00000000-0005-0000-0000-00002B1C0000}"/>
    <cellStyle name="Normal 28 4 10 7" xfId="7294" xr:uid="{00000000-0005-0000-0000-00002C1C0000}"/>
    <cellStyle name="Normal 28 4 10 8" xfId="7295" xr:uid="{00000000-0005-0000-0000-00002D1C0000}"/>
    <cellStyle name="Normal 28 4 10 9" xfId="7296" xr:uid="{00000000-0005-0000-0000-00002E1C0000}"/>
    <cellStyle name="Normal 28 4 11" xfId="7297" xr:uid="{00000000-0005-0000-0000-00002F1C0000}"/>
    <cellStyle name="Normal 28 4 11 10" xfId="7298" xr:uid="{00000000-0005-0000-0000-0000301C0000}"/>
    <cellStyle name="Normal 28 4 11 11" xfId="7299" xr:uid="{00000000-0005-0000-0000-0000311C0000}"/>
    <cellStyle name="Normal 28 4 11 12" xfId="7300" xr:uid="{00000000-0005-0000-0000-0000321C0000}"/>
    <cellStyle name="Normal 28 4 11 13" xfId="7301" xr:uid="{00000000-0005-0000-0000-0000331C0000}"/>
    <cellStyle name="Normal 28 4 11 14" xfId="7302" xr:uid="{00000000-0005-0000-0000-0000341C0000}"/>
    <cellStyle name="Normal 28 4 11 2" xfId="7303" xr:uid="{00000000-0005-0000-0000-0000351C0000}"/>
    <cellStyle name="Normal 28 4 11 3" xfId="7304" xr:uid="{00000000-0005-0000-0000-0000361C0000}"/>
    <cellStyle name="Normal 28 4 11 4" xfId="7305" xr:uid="{00000000-0005-0000-0000-0000371C0000}"/>
    <cellStyle name="Normal 28 4 11 5" xfId="7306" xr:uid="{00000000-0005-0000-0000-0000381C0000}"/>
    <cellStyle name="Normal 28 4 11 6" xfId="7307" xr:uid="{00000000-0005-0000-0000-0000391C0000}"/>
    <cellStyle name="Normal 28 4 11 7" xfId="7308" xr:uid="{00000000-0005-0000-0000-00003A1C0000}"/>
    <cellStyle name="Normal 28 4 11 8" xfId="7309" xr:uid="{00000000-0005-0000-0000-00003B1C0000}"/>
    <cellStyle name="Normal 28 4 11 9" xfId="7310" xr:uid="{00000000-0005-0000-0000-00003C1C0000}"/>
    <cellStyle name="Normal 28 4 12" xfId="7311" xr:uid="{00000000-0005-0000-0000-00003D1C0000}"/>
    <cellStyle name="Normal 28 4 12 10" xfId="7312" xr:uid="{00000000-0005-0000-0000-00003E1C0000}"/>
    <cellStyle name="Normal 28 4 12 11" xfId="7313" xr:uid="{00000000-0005-0000-0000-00003F1C0000}"/>
    <cellStyle name="Normal 28 4 12 12" xfId="7314" xr:uid="{00000000-0005-0000-0000-0000401C0000}"/>
    <cellStyle name="Normal 28 4 12 13" xfId="7315" xr:uid="{00000000-0005-0000-0000-0000411C0000}"/>
    <cellStyle name="Normal 28 4 12 14" xfId="7316" xr:uid="{00000000-0005-0000-0000-0000421C0000}"/>
    <cellStyle name="Normal 28 4 12 2" xfId="7317" xr:uid="{00000000-0005-0000-0000-0000431C0000}"/>
    <cellStyle name="Normal 28 4 12 3" xfId="7318" xr:uid="{00000000-0005-0000-0000-0000441C0000}"/>
    <cellStyle name="Normal 28 4 12 4" xfId="7319" xr:uid="{00000000-0005-0000-0000-0000451C0000}"/>
    <cellStyle name="Normal 28 4 12 5" xfId="7320" xr:uid="{00000000-0005-0000-0000-0000461C0000}"/>
    <cellStyle name="Normal 28 4 12 6" xfId="7321" xr:uid="{00000000-0005-0000-0000-0000471C0000}"/>
    <cellStyle name="Normal 28 4 12 7" xfId="7322" xr:uid="{00000000-0005-0000-0000-0000481C0000}"/>
    <cellStyle name="Normal 28 4 12 8" xfId="7323" xr:uid="{00000000-0005-0000-0000-0000491C0000}"/>
    <cellStyle name="Normal 28 4 12 9" xfId="7324" xr:uid="{00000000-0005-0000-0000-00004A1C0000}"/>
    <cellStyle name="Normal 28 4 13" xfId="7325" xr:uid="{00000000-0005-0000-0000-00004B1C0000}"/>
    <cellStyle name="Normal 28 4 13 10" xfId="7326" xr:uid="{00000000-0005-0000-0000-00004C1C0000}"/>
    <cellStyle name="Normal 28 4 13 11" xfId="7327" xr:uid="{00000000-0005-0000-0000-00004D1C0000}"/>
    <cellStyle name="Normal 28 4 13 12" xfId="7328" xr:uid="{00000000-0005-0000-0000-00004E1C0000}"/>
    <cellStyle name="Normal 28 4 13 13" xfId="7329" xr:uid="{00000000-0005-0000-0000-00004F1C0000}"/>
    <cellStyle name="Normal 28 4 13 14" xfId="7330" xr:uid="{00000000-0005-0000-0000-0000501C0000}"/>
    <cellStyle name="Normal 28 4 13 2" xfId="7331" xr:uid="{00000000-0005-0000-0000-0000511C0000}"/>
    <cellStyle name="Normal 28 4 13 3" xfId="7332" xr:uid="{00000000-0005-0000-0000-0000521C0000}"/>
    <cellStyle name="Normal 28 4 13 4" xfId="7333" xr:uid="{00000000-0005-0000-0000-0000531C0000}"/>
    <cellStyle name="Normal 28 4 13 5" xfId="7334" xr:uid="{00000000-0005-0000-0000-0000541C0000}"/>
    <cellStyle name="Normal 28 4 13 6" xfId="7335" xr:uid="{00000000-0005-0000-0000-0000551C0000}"/>
    <cellStyle name="Normal 28 4 13 7" xfId="7336" xr:uid="{00000000-0005-0000-0000-0000561C0000}"/>
    <cellStyle name="Normal 28 4 13 8" xfId="7337" xr:uid="{00000000-0005-0000-0000-0000571C0000}"/>
    <cellStyle name="Normal 28 4 13 9" xfId="7338" xr:uid="{00000000-0005-0000-0000-0000581C0000}"/>
    <cellStyle name="Normal 28 4 14" xfId="7339" xr:uid="{00000000-0005-0000-0000-0000591C0000}"/>
    <cellStyle name="Normal 28 4 14 10" xfId="7340" xr:uid="{00000000-0005-0000-0000-00005A1C0000}"/>
    <cellStyle name="Normal 28 4 14 11" xfId="7341" xr:uid="{00000000-0005-0000-0000-00005B1C0000}"/>
    <cellStyle name="Normal 28 4 14 12" xfId="7342" xr:uid="{00000000-0005-0000-0000-00005C1C0000}"/>
    <cellStyle name="Normal 28 4 14 13" xfId="7343" xr:uid="{00000000-0005-0000-0000-00005D1C0000}"/>
    <cellStyle name="Normal 28 4 14 14" xfId="7344" xr:uid="{00000000-0005-0000-0000-00005E1C0000}"/>
    <cellStyle name="Normal 28 4 14 2" xfId="7345" xr:uid="{00000000-0005-0000-0000-00005F1C0000}"/>
    <cellStyle name="Normal 28 4 14 3" xfId="7346" xr:uid="{00000000-0005-0000-0000-0000601C0000}"/>
    <cellStyle name="Normal 28 4 14 4" xfId="7347" xr:uid="{00000000-0005-0000-0000-0000611C0000}"/>
    <cellStyle name="Normal 28 4 14 5" xfId="7348" xr:uid="{00000000-0005-0000-0000-0000621C0000}"/>
    <cellStyle name="Normal 28 4 14 6" xfId="7349" xr:uid="{00000000-0005-0000-0000-0000631C0000}"/>
    <cellStyle name="Normal 28 4 14 7" xfId="7350" xr:uid="{00000000-0005-0000-0000-0000641C0000}"/>
    <cellStyle name="Normal 28 4 14 8" xfId="7351" xr:uid="{00000000-0005-0000-0000-0000651C0000}"/>
    <cellStyle name="Normal 28 4 14 9" xfId="7352" xr:uid="{00000000-0005-0000-0000-0000661C0000}"/>
    <cellStyle name="Normal 28 4 15" xfId="7353" xr:uid="{00000000-0005-0000-0000-0000671C0000}"/>
    <cellStyle name="Normal 28 4 15 10" xfId="7354" xr:uid="{00000000-0005-0000-0000-0000681C0000}"/>
    <cellStyle name="Normal 28 4 15 11" xfId="7355" xr:uid="{00000000-0005-0000-0000-0000691C0000}"/>
    <cellStyle name="Normal 28 4 15 12" xfId="7356" xr:uid="{00000000-0005-0000-0000-00006A1C0000}"/>
    <cellStyle name="Normal 28 4 15 13" xfId="7357" xr:uid="{00000000-0005-0000-0000-00006B1C0000}"/>
    <cellStyle name="Normal 28 4 15 14" xfId="7358" xr:uid="{00000000-0005-0000-0000-00006C1C0000}"/>
    <cellStyle name="Normal 28 4 15 2" xfId="7359" xr:uid="{00000000-0005-0000-0000-00006D1C0000}"/>
    <cellStyle name="Normal 28 4 15 3" xfId="7360" xr:uid="{00000000-0005-0000-0000-00006E1C0000}"/>
    <cellStyle name="Normal 28 4 15 4" xfId="7361" xr:uid="{00000000-0005-0000-0000-00006F1C0000}"/>
    <cellStyle name="Normal 28 4 15 5" xfId="7362" xr:uid="{00000000-0005-0000-0000-0000701C0000}"/>
    <cellStyle name="Normal 28 4 15 6" xfId="7363" xr:uid="{00000000-0005-0000-0000-0000711C0000}"/>
    <cellStyle name="Normal 28 4 15 7" xfId="7364" xr:uid="{00000000-0005-0000-0000-0000721C0000}"/>
    <cellStyle name="Normal 28 4 15 8" xfId="7365" xr:uid="{00000000-0005-0000-0000-0000731C0000}"/>
    <cellStyle name="Normal 28 4 15 9" xfId="7366" xr:uid="{00000000-0005-0000-0000-0000741C0000}"/>
    <cellStyle name="Normal 28 4 16" xfId="7367" xr:uid="{00000000-0005-0000-0000-0000751C0000}"/>
    <cellStyle name="Normal 28 4 17" xfId="7368" xr:uid="{00000000-0005-0000-0000-0000761C0000}"/>
    <cellStyle name="Normal 28 4 18" xfId="7369" xr:uid="{00000000-0005-0000-0000-0000771C0000}"/>
    <cellStyle name="Normal 28 4 19" xfId="7370" xr:uid="{00000000-0005-0000-0000-0000781C0000}"/>
    <cellStyle name="Normal 28 4 2" xfId="7371" xr:uid="{00000000-0005-0000-0000-0000791C0000}"/>
    <cellStyle name="Normal 28 4 2 10" xfId="7372" xr:uid="{00000000-0005-0000-0000-00007A1C0000}"/>
    <cellStyle name="Normal 28 4 2 11" xfId="7373" xr:uid="{00000000-0005-0000-0000-00007B1C0000}"/>
    <cellStyle name="Normal 28 4 2 12" xfId="7374" xr:uid="{00000000-0005-0000-0000-00007C1C0000}"/>
    <cellStyle name="Normal 28 4 2 13" xfId="7375" xr:uid="{00000000-0005-0000-0000-00007D1C0000}"/>
    <cellStyle name="Normal 28 4 2 14" xfId="7376" xr:uid="{00000000-0005-0000-0000-00007E1C0000}"/>
    <cellStyle name="Normal 28 4 2 15" xfId="7377" xr:uid="{00000000-0005-0000-0000-00007F1C0000}"/>
    <cellStyle name="Normal 28 4 2 2" xfId="7378" xr:uid="{00000000-0005-0000-0000-0000801C0000}"/>
    <cellStyle name="Normal 28 4 2 2 10" xfId="7379" xr:uid="{00000000-0005-0000-0000-0000811C0000}"/>
    <cellStyle name="Normal 28 4 2 2 11" xfId="7380" xr:uid="{00000000-0005-0000-0000-0000821C0000}"/>
    <cellStyle name="Normal 28 4 2 2 12" xfId="7381" xr:uid="{00000000-0005-0000-0000-0000831C0000}"/>
    <cellStyle name="Normal 28 4 2 2 13" xfId="7382" xr:uid="{00000000-0005-0000-0000-0000841C0000}"/>
    <cellStyle name="Normal 28 4 2 2 14" xfId="7383" xr:uid="{00000000-0005-0000-0000-0000851C0000}"/>
    <cellStyle name="Normal 28 4 2 2 2" xfId="7384" xr:uid="{00000000-0005-0000-0000-0000861C0000}"/>
    <cellStyle name="Normal 28 4 2 2 3" xfId="7385" xr:uid="{00000000-0005-0000-0000-0000871C0000}"/>
    <cellStyle name="Normal 28 4 2 2 4" xfId="7386" xr:uid="{00000000-0005-0000-0000-0000881C0000}"/>
    <cellStyle name="Normal 28 4 2 2 5" xfId="7387" xr:uid="{00000000-0005-0000-0000-0000891C0000}"/>
    <cellStyle name="Normal 28 4 2 2 6" xfId="7388" xr:uid="{00000000-0005-0000-0000-00008A1C0000}"/>
    <cellStyle name="Normal 28 4 2 2 7" xfId="7389" xr:uid="{00000000-0005-0000-0000-00008B1C0000}"/>
    <cellStyle name="Normal 28 4 2 2 8" xfId="7390" xr:uid="{00000000-0005-0000-0000-00008C1C0000}"/>
    <cellStyle name="Normal 28 4 2 2 9" xfId="7391" xr:uid="{00000000-0005-0000-0000-00008D1C0000}"/>
    <cellStyle name="Normal 28 4 2 3" xfId="7392" xr:uid="{00000000-0005-0000-0000-00008E1C0000}"/>
    <cellStyle name="Normal 28 4 2 4" xfId="7393" xr:uid="{00000000-0005-0000-0000-00008F1C0000}"/>
    <cellStyle name="Normal 28 4 2 5" xfId="7394" xr:uid="{00000000-0005-0000-0000-0000901C0000}"/>
    <cellStyle name="Normal 28 4 2 6" xfId="7395" xr:uid="{00000000-0005-0000-0000-0000911C0000}"/>
    <cellStyle name="Normal 28 4 2 7" xfId="7396" xr:uid="{00000000-0005-0000-0000-0000921C0000}"/>
    <cellStyle name="Normal 28 4 2 8" xfId="7397" xr:uid="{00000000-0005-0000-0000-0000931C0000}"/>
    <cellStyle name="Normal 28 4 2 9" xfId="7398" xr:uid="{00000000-0005-0000-0000-0000941C0000}"/>
    <cellStyle name="Normal 28 4 20" xfId="7399" xr:uid="{00000000-0005-0000-0000-0000951C0000}"/>
    <cellStyle name="Normal 28 4 21" xfId="7400" xr:uid="{00000000-0005-0000-0000-0000961C0000}"/>
    <cellStyle name="Normal 28 4 22" xfId="7401" xr:uid="{00000000-0005-0000-0000-0000971C0000}"/>
    <cellStyle name="Normal 28 4 23" xfId="7402" xr:uid="{00000000-0005-0000-0000-0000981C0000}"/>
    <cellStyle name="Normal 28 4 24" xfId="7403" xr:uid="{00000000-0005-0000-0000-0000991C0000}"/>
    <cellStyle name="Normal 28 4 25" xfId="7404" xr:uid="{00000000-0005-0000-0000-00009A1C0000}"/>
    <cellStyle name="Normal 28 4 26" xfId="7405" xr:uid="{00000000-0005-0000-0000-00009B1C0000}"/>
    <cellStyle name="Normal 28 4 27" xfId="7406" xr:uid="{00000000-0005-0000-0000-00009C1C0000}"/>
    <cellStyle name="Normal 28 4 28" xfId="7407" xr:uid="{00000000-0005-0000-0000-00009D1C0000}"/>
    <cellStyle name="Normal 28 4 3" xfId="7408" xr:uid="{00000000-0005-0000-0000-00009E1C0000}"/>
    <cellStyle name="Normal 28 4 3 10" xfId="7409" xr:uid="{00000000-0005-0000-0000-00009F1C0000}"/>
    <cellStyle name="Normal 28 4 3 11" xfId="7410" xr:uid="{00000000-0005-0000-0000-0000A01C0000}"/>
    <cellStyle name="Normal 28 4 3 12" xfId="7411" xr:uid="{00000000-0005-0000-0000-0000A11C0000}"/>
    <cellStyle name="Normal 28 4 3 13" xfId="7412" xr:uid="{00000000-0005-0000-0000-0000A21C0000}"/>
    <cellStyle name="Normal 28 4 3 14" xfId="7413" xr:uid="{00000000-0005-0000-0000-0000A31C0000}"/>
    <cellStyle name="Normal 28 4 3 15" xfId="7414" xr:uid="{00000000-0005-0000-0000-0000A41C0000}"/>
    <cellStyle name="Normal 28 4 3 2" xfId="7415" xr:uid="{00000000-0005-0000-0000-0000A51C0000}"/>
    <cellStyle name="Normal 28 4 3 2 10" xfId="7416" xr:uid="{00000000-0005-0000-0000-0000A61C0000}"/>
    <cellStyle name="Normal 28 4 3 2 11" xfId="7417" xr:uid="{00000000-0005-0000-0000-0000A71C0000}"/>
    <cellStyle name="Normal 28 4 3 2 12" xfId="7418" xr:uid="{00000000-0005-0000-0000-0000A81C0000}"/>
    <cellStyle name="Normal 28 4 3 2 13" xfId="7419" xr:uid="{00000000-0005-0000-0000-0000A91C0000}"/>
    <cellStyle name="Normal 28 4 3 2 14" xfId="7420" xr:uid="{00000000-0005-0000-0000-0000AA1C0000}"/>
    <cellStyle name="Normal 28 4 3 2 2" xfId="7421" xr:uid="{00000000-0005-0000-0000-0000AB1C0000}"/>
    <cellStyle name="Normal 28 4 3 2 3" xfId="7422" xr:uid="{00000000-0005-0000-0000-0000AC1C0000}"/>
    <cellStyle name="Normal 28 4 3 2 4" xfId="7423" xr:uid="{00000000-0005-0000-0000-0000AD1C0000}"/>
    <cellStyle name="Normal 28 4 3 2 5" xfId="7424" xr:uid="{00000000-0005-0000-0000-0000AE1C0000}"/>
    <cellStyle name="Normal 28 4 3 2 6" xfId="7425" xr:uid="{00000000-0005-0000-0000-0000AF1C0000}"/>
    <cellStyle name="Normal 28 4 3 2 7" xfId="7426" xr:uid="{00000000-0005-0000-0000-0000B01C0000}"/>
    <cellStyle name="Normal 28 4 3 2 8" xfId="7427" xr:uid="{00000000-0005-0000-0000-0000B11C0000}"/>
    <cellStyle name="Normal 28 4 3 2 9" xfId="7428" xr:uid="{00000000-0005-0000-0000-0000B21C0000}"/>
    <cellStyle name="Normal 28 4 3 3" xfId="7429" xr:uid="{00000000-0005-0000-0000-0000B31C0000}"/>
    <cellStyle name="Normal 28 4 3 4" xfId="7430" xr:uid="{00000000-0005-0000-0000-0000B41C0000}"/>
    <cellStyle name="Normal 28 4 3 5" xfId="7431" xr:uid="{00000000-0005-0000-0000-0000B51C0000}"/>
    <cellStyle name="Normal 28 4 3 6" xfId="7432" xr:uid="{00000000-0005-0000-0000-0000B61C0000}"/>
    <cellStyle name="Normal 28 4 3 7" xfId="7433" xr:uid="{00000000-0005-0000-0000-0000B71C0000}"/>
    <cellStyle name="Normal 28 4 3 8" xfId="7434" xr:uid="{00000000-0005-0000-0000-0000B81C0000}"/>
    <cellStyle name="Normal 28 4 3 9" xfId="7435" xr:uid="{00000000-0005-0000-0000-0000B91C0000}"/>
    <cellStyle name="Normal 28 4 4" xfId="7436" xr:uid="{00000000-0005-0000-0000-0000BA1C0000}"/>
    <cellStyle name="Normal 28 4 4 10" xfId="7437" xr:uid="{00000000-0005-0000-0000-0000BB1C0000}"/>
    <cellStyle name="Normal 28 4 4 11" xfId="7438" xr:uid="{00000000-0005-0000-0000-0000BC1C0000}"/>
    <cellStyle name="Normal 28 4 4 12" xfId="7439" xr:uid="{00000000-0005-0000-0000-0000BD1C0000}"/>
    <cellStyle name="Normal 28 4 4 13" xfId="7440" xr:uid="{00000000-0005-0000-0000-0000BE1C0000}"/>
    <cellStyle name="Normal 28 4 4 14" xfId="7441" xr:uid="{00000000-0005-0000-0000-0000BF1C0000}"/>
    <cellStyle name="Normal 28 4 4 15" xfId="7442" xr:uid="{00000000-0005-0000-0000-0000C01C0000}"/>
    <cellStyle name="Normal 28 4 4 2" xfId="7443" xr:uid="{00000000-0005-0000-0000-0000C11C0000}"/>
    <cellStyle name="Normal 28 4 4 2 10" xfId="7444" xr:uid="{00000000-0005-0000-0000-0000C21C0000}"/>
    <cellStyle name="Normal 28 4 4 2 11" xfId="7445" xr:uid="{00000000-0005-0000-0000-0000C31C0000}"/>
    <cellStyle name="Normal 28 4 4 2 12" xfId="7446" xr:uid="{00000000-0005-0000-0000-0000C41C0000}"/>
    <cellStyle name="Normal 28 4 4 2 13" xfId="7447" xr:uid="{00000000-0005-0000-0000-0000C51C0000}"/>
    <cellStyle name="Normal 28 4 4 2 14" xfId="7448" xr:uid="{00000000-0005-0000-0000-0000C61C0000}"/>
    <cellStyle name="Normal 28 4 4 2 2" xfId="7449" xr:uid="{00000000-0005-0000-0000-0000C71C0000}"/>
    <cellStyle name="Normal 28 4 4 2 3" xfId="7450" xr:uid="{00000000-0005-0000-0000-0000C81C0000}"/>
    <cellStyle name="Normal 28 4 4 2 4" xfId="7451" xr:uid="{00000000-0005-0000-0000-0000C91C0000}"/>
    <cellStyle name="Normal 28 4 4 2 5" xfId="7452" xr:uid="{00000000-0005-0000-0000-0000CA1C0000}"/>
    <cellStyle name="Normal 28 4 4 2 6" xfId="7453" xr:uid="{00000000-0005-0000-0000-0000CB1C0000}"/>
    <cellStyle name="Normal 28 4 4 2 7" xfId="7454" xr:uid="{00000000-0005-0000-0000-0000CC1C0000}"/>
    <cellStyle name="Normal 28 4 4 2 8" xfId="7455" xr:uid="{00000000-0005-0000-0000-0000CD1C0000}"/>
    <cellStyle name="Normal 28 4 4 2 9" xfId="7456" xr:uid="{00000000-0005-0000-0000-0000CE1C0000}"/>
    <cellStyle name="Normal 28 4 4 3" xfId="7457" xr:uid="{00000000-0005-0000-0000-0000CF1C0000}"/>
    <cellStyle name="Normal 28 4 4 4" xfId="7458" xr:uid="{00000000-0005-0000-0000-0000D01C0000}"/>
    <cellStyle name="Normal 28 4 4 5" xfId="7459" xr:uid="{00000000-0005-0000-0000-0000D11C0000}"/>
    <cellStyle name="Normal 28 4 4 6" xfId="7460" xr:uid="{00000000-0005-0000-0000-0000D21C0000}"/>
    <cellStyle name="Normal 28 4 4 7" xfId="7461" xr:uid="{00000000-0005-0000-0000-0000D31C0000}"/>
    <cellStyle name="Normal 28 4 4 8" xfId="7462" xr:uid="{00000000-0005-0000-0000-0000D41C0000}"/>
    <cellStyle name="Normal 28 4 4 9" xfId="7463" xr:uid="{00000000-0005-0000-0000-0000D51C0000}"/>
    <cellStyle name="Normal 28 4 5" xfId="7464" xr:uid="{00000000-0005-0000-0000-0000D61C0000}"/>
    <cellStyle name="Normal 28 4 5 10" xfId="7465" xr:uid="{00000000-0005-0000-0000-0000D71C0000}"/>
    <cellStyle name="Normal 28 4 5 11" xfId="7466" xr:uid="{00000000-0005-0000-0000-0000D81C0000}"/>
    <cellStyle name="Normal 28 4 5 12" xfId="7467" xr:uid="{00000000-0005-0000-0000-0000D91C0000}"/>
    <cellStyle name="Normal 28 4 5 13" xfId="7468" xr:uid="{00000000-0005-0000-0000-0000DA1C0000}"/>
    <cellStyle name="Normal 28 4 5 14" xfId="7469" xr:uid="{00000000-0005-0000-0000-0000DB1C0000}"/>
    <cellStyle name="Normal 28 4 5 2" xfId="7470" xr:uid="{00000000-0005-0000-0000-0000DC1C0000}"/>
    <cellStyle name="Normal 28 4 5 3" xfId="7471" xr:uid="{00000000-0005-0000-0000-0000DD1C0000}"/>
    <cellStyle name="Normal 28 4 5 4" xfId="7472" xr:uid="{00000000-0005-0000-0000-0000DE1C0000}"/>
    <cellStyle name="Normal 28 4 5 5" xfId="7473" xr:uid="{00000000-0005-0000-0000-0000DF1C0000}"/>
    <cellStyle name="Normal 28 4 5 6" xfId="7474" xr:uid="{00000000-0005-0000-0000-0000E01C0000}"/>
    <cellStyle name="Normal 28 4 5 7" xfId="7475" xr:uid="{00000000-0005-0000-0000-0000E11C0000}"/>
    <cellStyle name="Normal 28 4 5 8" xfId="7476" xr:uid="{00000000-0005-0000-0000-0000E21C0000}"/>
    <cellStyle name="Normal 28 4 5 9" xfId="7477" xr:uid="{00000000-0005-0000-0000-0000E31C0000}"/>
    <cellStyle name="Normal 28 4 6" xfId="7478" xr:uid="{00000000-0005-0000-0000-0000E41C0000}"/>
    <cellStyle name="Normal 28 4 6 10" xfId="7479" xr:uid="{00000000-0005-0000-0000-0000E51C0000}"/>
    <cellStyle name="Normal 28 4 6 11" xfId="7480" xr:uid="{00000000-0005-0000-0000-0000E61C0000}"/>
    <cellStyle name="Normal 28 4 6 12" xfId="7481" xr:uid="{00000000-0005-0000-0000-0000E71C0000}"/>
    <cellStyle name="Normal 28 4 6 13" xfId="7482" xr:uid="{00000000-0005-0000-0000-0000E81C0000}"/>
    <cellStyle name="Normal 28 4 6 14" xfId="7483" xr:uid="{00000000-0005-0000-0000-0000E91C0000}"/>
    <cellStyle name="Normal 28 4 6 2" xfId="7484" xr:uid="{00000000-0005-0000-0000-0000EA1C0000}"/>
    <cellStyle name="Normal 28 4 6 3" xfId="7485" xr:uid="{00000000-0005-0000-0000-0000EB1C0000}"/>
    <cellStyle name="Normal 28 4 6 4" xfId="7486" xr:uid="{00000000-0005-0000-0000-0000EC1C0000}"/>
    <cellStyle name="Normal 28 4 6 5" xfId="7487" xr:uid="{00000000-0005-0000-0000-0000ED1C0000}"/>
    <cellStyle name="Normal 28 4 6 6" xfId="7488" xr:uid="{00000000-0005-0000-0000-0000EE1C0000}"/>
    <cellStyle name="Normal 28 4 6 7" xfId="7489" xr:uid="{00000000-0005-0000-0000-0000EF1C0000}"/>
    <cellStyle name="Normal 28 4 6 8" xfId="7490" xr:uid="{00000000-0005-0000-0000-0000F01C0000}"/>
    <cellStyle name="Normal 28 4 6 9" xfId="7491" xr:uid="{00000000-0005-0000-0000-0000F11C0000}"/>
    <cellStyle name="Normal 28 4 7" xfId="7492" xr:uid="{00000000-0005-0000-0000-0000F21C0000}"/>
    <cellStyle name="Normal 28 4 7 10" xfId="7493" xr:uid="{00000000-0005-0000-0000-0000F31C0000}"/>
    <cellStyle name="Normal 28 4 7 11" xfId="7494" xr:uid="{00000000-0005-0000-0000-0000F41C0000}"/>
    <cellStyle name="Normal 28 4 7 12" xfId="7495" xr:uid="{00000000-0005-0000-0000-0000F51C0000}"/>
    <cellStyle name="Normal 28 4 7 13" xfId="7496" xr:uid="{00000000-0005-0000-0000-0000F61C0000}"/>
    <cellStyle name="Normal 28 4 7 14" xfId="7497" xr:uid="{00000000-0005-0000-0000-0000F71C0000}"/>
    <cellStyle name="Normal 28 4 7 2" xfId="7498" xr:uid="{00000000-0005-0000-0000-0000F81C0000}"/>
    <cellStyle name="Normal 28 4 7 3" xfId="7499" xr:uid="{00000000-0005-0000-0000-0000F91C0000}"/>
    <cellStyle name="Normal 28 4 7 4" xfId="7500" xr:uid="{00000000-0005-0000-0000-0000FA1C0000}"/>
    <cellStyle name="Normal 28 4 7 5" xfId="7501" xr:uid="{00000000-0005-0000-0000-0000FB1C0000}"/>
    <cellStyle name="Normal 28 4 7 6" xfId="7502" xr:uid="{00000000-0005-0000-0000-0000FC1C0000}"/>
    <cellStyle name="Normal 28 4 7 7" xfId="7503" xr:uid="{00000000-0005-0000-0000-0000FD1C0000}"/>
    <cellStyle name="Normal 28 4 7 8" xfId="7504" xr:uid="{00000000-0005-0000-0000-0000FE1C0000}"/>
    <cellStyle name="Normal 28 4 7 9" xfId="7505" xr:uid="{00000000-0005-0000-0000-0000FF1C0000}"/>
    <cellStyle name="Normal 28 4 8" xfId="7506" xr:uid="{00000000-0005-0000-0000-0000001D0000}"/>
    <cellStyle name="Normal 28 4 8 10" xfId="7507" xr:uid="{00000000-0005-0000-0000-0000011D0000}"/>
    <cellStyle name="Normal 28 4 8 11" xfId="7508" xr:uid="{00000000-0005-0000-0000-0000021D0000}"/>
    <cellStyle name="Normal 28 4 8 12" xfId="7509" xr:uid="{00000000-0005-0000-0000-0000031D0000}"/>
    <cellStyle name="Normal 28 4 8 13" xfId="7510" xr:uid="{00000000-0005-0000-0000-0000041D0000}"/>
    <cellStyle name="Normal 28 4 8 14" xfId="7511" xr:uid="{00000000-0005-0000-0000-0000051D0000}"/>
    <cellStyle name="Normal 28 4 8 2" xfId="7512" xr:uid="{00000000-0005-0000-0000-0000061D0000}"/>
    <cellStyle name="Normal 28 4 8 3" xfId="7513" xr:uid="{00000000-0005-0000-0000-0000071D0000}"/>
    <cellStyle name="Normal 28 4 8 4" xfId="7514" xr:uid="{00000000-0005-0000-0000-0000081D0000}"/>
    <cellStyle name="Normal 28 4 8 5" xfId="7515" xr:uid="{00000000-0005-0000-0000-0000091D0000}"/>
    <cellStyle name="Normal 28 4 8 6" xfId="7516" xr:uid="{00000000-0005-0000-0000-00000A1D0000}"/>
    <cellStyle name="Normal 28 4 8 7" xfId="7517" xr:uid="{00000000-0005-0000-0000-00000B1D0000}"/>
    <cellStyle name="Normal 28 4 8 8" xfId="7518" xr:uid="{00000000-0005-0000-0000-00000C1D0000}"/>
    <cellStyle name="Normal 28 4 8 9" xfId="7519" xr:uid="{00000000-0005-0000-0000-00000D1D0000}"/>
    <cellStyle name="Normal 28 4 9" xfId="7520" xr:uid="{00000000-0005-0000-0000-00000E1D0000}"/>
    <cellStyle name="Normal 28 4 9 10" xfId="7521" xr:uid="{00000000-0005-0000-0000-00000F1D0000}"/>
    <cellStyle name="Normal 28 4 9 11" xfId="7522" xr:uid="{00000000-0005-0000-0000-0000101D0000}"/>
    <cellStyle name="Normal 28 4 9 12" xfId="7523" xr:uid="{00000000-0005-0000-0000-0000111D0000}"/>
    <cellStyle name="Normal 28 4 9 13" xfId="7524" xr:uid="{00000000-0005-0000-0000-0000121D0000}"/>
    <cellStyle name="Normal 28 4 9 14" xfId="7525" xr:uid="{00000000-0005-0000-0000-0000131D0000}"/>
    <cellStyle name="Normal 28 4 9 2" xfId="7526" xr:uid="{00000000-0005-0000-0000-0000141D0000}"/>
    <cellStyle name="Normal 28 4 9 3" xfId="7527" xr:uid="{00000000-0005-0000-0000-0000151D0000}"/>
    <cellStyle name="Normal 28 4 9 4" xfId="7528" xr:uid="{00000000-0005-0000-0000-0000161D0000}"/>
    <cellStyle name="Normal 28 4 9 5" xfId="7529" xr:uid="{00000000-0005-0000-0000-0000171D0000}"/>
    <cellStyle name="Normal 28 4 9 6" xfId="7530" xr:uid="{00000000-0005-0000-0000-0000181D0000}"/>
    <cellStyle name="Normal 28 4 9 7" xfId="7531" xr:uid="{00000000-0005-0000-0000-0000191D0000}"/>
    <cellStyle name="Normal 28 4 9 8" xfId="7532" xr:uid="{00000000-0005-0000-0000-00001A1D0000}"/>
    <cellStyle name="Normal 28 4 9 9" xfId="7533" xr:uid="{00000000-0005-0000-0000-00001B1D0000}"/>
    <cellStyle name="Normal 28 5" xfId="7534" xr:uid="{00000000-0005-0000-0000-00001C1D0000}"/>
    <cellStyle name="Normal 28 6" xfId="7535" xr:uid="{00000000-0005-0000-0000-00001D1D0000}"/>
    <cellStyle name="Normal 28 7" xfId="7536" xr:uid="{00000000-0005-0000-0000-00001E1D0000}"/>
    <cellStyle name="Normal 29" xfId="7537" xr:uid="{00000000-0005-0000-0000-00001F1D0000}"/>
    <cellStyle name="Normal 29 2" xfId="7538" xr:uid="{00000000-0005-0000-0000-0000201D0000}"/>
    <cellStyle name="Normal 29 3" xfId="7539" xr:uid="{00000000-0005-0000-0000-0000211D0000}"/>
    <cellStyle name="Normal 3" xfId="61" xr:uid="{00000000-0005-0000-0000-0000221D0000}"/>
    <cellStyle name="Normal 3 10" xfId="7540" xr:uid="{00000000-0005-0000-0000-0000231D0000}"/>
    <cellStyle name="Normal 3 10 10" xfId="7541" xr:uid="{00000000-0005-0000-0000-0000241D0000}"/>
    <cellStyle name="Normal 3 10 11" xfId="7542" xr:uid="{00000000-0005-0000-0000-0000251D0000}"/>
    <cellStyle name="Normal 3 10 11 10" xfId="7543" xr:uid="{00000000-0005-0000-0000-0000261D0000}"/>
    <cellStyle name="Normal 3 10 11 11" xfId="7544" xr:uid="{00000000-0005-0000-0000-0000271D0000}"/>
    <cellStyle name="Normal 3 10 11 12" xfId="7545" xr:uid="{00000000-0005-0000-0000-0000281D0000}"/>
    <cellStyle name="Normal 3 10 11 13" xfId="7546" xr:uid="{00000000-0005-0000-0000-0000291D0000}"/>
    <cellStyle name="Normal 3 10 11 14" xfId="7547" xr:uid="{00000000-0005-0000-0000-00002A1D0000}"/>
    <cellStyle name="Normal 3 10 11 15" xfId="7548" xr:uid="{00000000-0005-0000-0000-00002B1D0000}"/>
    <cellStyle name="Normal 3 10 11 16" xfId="7549" xr:uid="{00000000-0005-0000-0000-00002C1D0000}"/>
    <cellStyle name="Normal 3 10 11 17" xfId="7550" xr:uid="{00000000-0005-0000-0000-00002D1D0000}"/>
    <cellStyle name="Normal 3 10 11 2" xfId="7551" xr:uid="{00000000-0005-0000-0000-00002E1D0000}"/>
    <cellStyle name="Normal 3 10 11 3" xfId="7552" xr:uid="{00000000-0005-0000-0000-00002F1D0000}"/>
    <cellStyle name="Normal 3 10 11 4" xfId="7553" xr:uid="{00000000-0005-0000-0000-0000301D0000}"/>
    <cellStyle name="Normal 3 10 11 5" xfId="7554" xr:uid="{00000000-0005-0000-0000-0000311D0000}"/>
    <cellStyle name="Normal 3 10 11 6" xfId="7555" xr:uid="{00000000-0005-0000-0000-0000321D0000}"/>
    <cellStyle name="Normal 3 10 11 7" xfId="7556" xr:uid="{00000000-0005-0000-0000-0000331D0000}"/>
    <cellStyle name="Normal 3 10 11 8" xfId="7557" xr:uid="{00000000-0005-0000-0000-0000341D0000}"/>
    <cellStyle name="Normal 3 10 11 9" xfId="7558" xr:uid="{00000000-0005-0000-0000-0000351D0000}"/>
    <cellStyle name="Normal 3 10 12" xfId="7559" xr:uid="{00000000-0005-0000-0000-0000361D0000}"/>
    <cellStyle name="Normal 3 10 13" xfId="7560" xr:uid="{00000000-0005-0000-0000-0000371D0000}"/>
    <cellStyle name="Normal 3 10 14" xfId="7561" xr:uid="{00000000-0005-0000-0000-0000381D0000}"/>
    <cellStyle name="Normal 3 10 14 10" xfId="7562" xr:uid="{00000000-0005-0000-0000-0000391D0000}"/>
    <cellStyle name="Normal 3 10 14 11" xfId="7563" xr:uid="{00000000-0005-0000-0000-00003A1D0000}"/>
    <cellStyle name="Normal 3 10 14 12" xfId="7564" xr:uid="{00000000-0005-0000-0000-00003B1D0000}"/>
    <cellStyle name="Normal 3 10 14 13" xfId="7565" xr:uid="{00000000-0005-0000-0000-00003C1D0000}"/>
    <cellStyle name="Normal 3 10 14 14" xfId="7566" xr:uid="{00000000-0005-0000-0000-00003D1D0000}"/>
    <cellStyle name="Normal 3 10 14 15" xfId="7567" xr:uid="{00000000-0005-0000-0000-00003E1D0000}"/>
    <cellStyle name="Normal 3 10 14 2" xfId="7568" xr:uid="{00000000-0005-0000-0000-00003F1D0000}"/>
    <cellStyle name="Normal 3 10 14 2 10" xfId="7569" xr:uid="{00000000-0005-0000-0000-0000401D0000}"/>
    <cellStyle name="Normal 3 10 14 2 11" xfId="7570" xr:uid="{00000000-0005-0000-0000-0000411D0000}"/>
    <cellStyle name="Normal 3 10 14 2 12" xfId="7571" xr:uid="{00000000-0005-0000-0000-0000421D0000}"/>
    <cellStyle name="Normal 3 10 14 2 13" xfId="7572" xr:uid="{00000000-0005-0000-0000-0000431D0000}"/>
    <cellStyle name="Normal 3 10 14 2 14" xfId="7573" xr:uid="{00000000-0005-0000-0000-0000441D0000}"/>
    <cellStyle name="Normal 3 10 14 2 2" xfId="7574" xr:uid="{00000000-0005-0000-0000-0000451D0000}"/>
    <cellStyle name="Normal 3 10 14 2 3" xfId="7575" xr:uid="{00000000-0005-0000-0000-0000461D0000}"/>
    <cellStyle name="Normal 3 10 14 2 4" xfId="7576" xr:uid="{00000000-0005-0000-0000-0000471D0000}"/>
    <cellStyle name="Normal 3 10 14 2 5" xfId="7577" xr:uid="{00000000-0005-0000-0000-0000481D0000}"/>
    <cellStyle name="Normal 3 10 14 2 6" xfId="7578" xr:uid="{00000000-0005-0000-0000-0000491D0000}"/>
    <cellStyle name="Normal 3 10 14 2 7" xfId="7579" xr:uid="{00000000-0005-0000-0000-00004A1D0000}"/>
    <cellStyle name="Normal 3 10 14 2 8" xfId="7580" xr:uid="{00000000-0005-0000-0000-00004B1D0000}"/>
    <cellStyle name="Normal 3 10 14 2 9" xfId="7581" xr:uid="{00000000-0005-0000-0000-00004C1D0000}"/>
    <cellStyle name="Normal 3 10 14 3" xfId="7582" xr:uid="{00000000-0005-0000-0000-00004D1D0000}"/>
    <cellStyle name="Normal 3 10 14 4" xfId="7583" xr:uid="{00000000-0005-0000-0000-00004E1D0000}"/>
    <cellStyle name="Normal 3 10 14 5" xfId="7584" xr:uid="{00000000-0005-0000-0000-00004F1D0000}"/>
    <cellStyle name="Normal 3 10 14 6" xfId="7585" xr:uid="{00000000-0005-0000-0000-0000501D0000}"/>
    <cellStyle name="Normal 3 10 14 7" xfId="7586" xr:uid="{00000000-0005-0000-0000-0000511D0000}"/>
    <cellStyle name="Normal 3 10 14 8" xfId="7587" xr:uid="{00000000-0005-0000-0000-0000521D0000}"/>
    <cellStyle name="Normal 3 10 14 9" xfId="7588" xr:uid="{00000000-0005-0000-0000-0000531D0000}"/>
    <cellStyle name="Normal 3 10 15" xfId="7589" xr:uid="{00000000-0005-0000-0000-0000541D0000}"/>
    <cellStyle name="Normal 3 10 15 10" xfId="7590" xr:uid="{00000000-0005-0000-0000-0000551D0000}"/>
    <cellStyle name="Normal 3 10 15 11" xfId="7591" xr:uid="{00000000-0005-0000-0000-0000561D0000}"/>
    <cellStyle name="Normal 3 10 15 12" xfId="7592" xr:uid="{00000000-0005-0000-0000-0000571D0000}"/>
    <cellStyle name="Normal 3 10 15 13" xfId="7593" xr:uid="{00000000-0005-0000-0000-0000581D0000}"/>
    <cellStyle name="Normal 3 10 15 14" xfId="7594" xr:uid="{00000000-0005-0000-0000-0000591D0000}"/>
    <cellStyle name="Normal 3 10 15 15" xfId="7595" xr:uid="{00000000-0005-0000-0000-00005A1D0000}"/>
    <cellStyle name="Normal 3 10 15 2" xfId="7596" xr:uid="{00000000-0005-0000-0000-00005B1D0000}"/>
    <cellStyle name="Normal 3 10 15 2 10" xfId="7597" xr:uid="{00000000-0005-0000-0000-00005C1D0000}"/>
    <cellStyle name="Normal 3 10 15 2 11" xfId="7598" xr:uid="{00000000-0005-0000-0000-00005D1D0000}"/>
    <cellStyle name="Normal 3 10 15 2 12" xfId="7599" xr:uid="{00000000-0005-0000-0000-00005E1D0000}"/>
    <cellStyle name="Normal 3 10 15 2 13" xfId="7600" xr:uid="{00000000-0005-0000-0000-00005F1D0000}"/>
    <cellStyle name="Normal 3 10 15 2 14" xfId="7601" xr:uid="{00000000-0005-0000-0000-0000601D0000}"/>
    <cellStyle name="Normal 3 10 15 2 2" xfId="7602" xr:uid="{00000000-0005-0000-0000-0000611D0000}"/>
    <cellStyle name="Normal 3 10 15 2 3" xfId="7603" xr:uid="{00000000-0005-0000-0000-0000621D0000}"/>
    <cellStyle name="Normal 3 10 15 2 4" xfId="7604" xr:uid="{00000000-0005-0000-0000-0000631D0000}"/>
    <cellStyle name="Normal 3 10 15 2 5" xfId="7605" xr:uid="{00000000-0005-0000-0000-0000641D0000}"/>
    <cellStyle name="Normal 3 10 15 2 6" xfId="7606" xr:uid="{00000000-0005-0000-0000-0000651D0000}"/>
    <cellStyle name="Normal 3 10 15 2 7" xfId="7607" xr:uid="{00000000-0005-0000-0000-0000661D0000}"/>
    <cellStyle name="Normal 3 10 15 2 8" xfId="7608" xr:uid="{00000000-0005-0000-0000-0000671D0000}"/>
    <cellStyle name="Normal 3 10 15 2 9" xfId="7609" xr:uid="{00000000-0005-0000-0000-0000681D0000}"/>
    <cellStyle name="Normal 3 10 15 3" xfId="7610" xr:uid="{00000000-0005-0000-0000-0000691D0000}"/>
    <cellStyle name="Normal 3 10 15 4" xfId="7611" xr:uid="{00000000-0005-0000-0000-00006A1D0000}"/>
    <cellStyle name="Normal 3 10 15 5" xfId="7612" xr:uid="{00000000-0005-0000-0000-00006B1D0000}"/>
    <cellStyle name="Normal 3 10 15 6" xfId="7613" xr:uid="{00000000-0005-0000-0000-00006C1D0000}"/>
    <cellStyle name="Normal 3 10 15 7" xfId="7614" xr:uid="{00000000-0005-0000-0000-00006D1D0000}"/>
    <cellStyle name="Normal 3 10 15 8" xfId="7615" xr:uid="{00000000-0005-0000-0000-00006E1D0000}"/>
    <cellStyle name="Normal 3 10 15 9" xfId="7616" xr:uid="{00000000-0005-0000-0000-00006F1D0000}"/>
    <cellStyle name="Normal 3 10 16" xfId="7617" xr:uid="{00000000-0005-0000-0000-0000701D0000}"/>
    <cellStyle name="Normal 3 10 16 10" xfId="7618" xr:uid="{00000000-0005-0000-0000-0000711D0000}"/>
    <cellStyle name="Normal 3 10 16 11" xfId="7619" xr:uid="{00000000-0005-0000-0000-0000721D0000}"/>
    <cellStyle name="Normal 3 10 16 12" xfId="7620" xr:uid="{00000000-0005-0000-0000-0000731D0000}"/>
    <cellStyle name="Normal 3 10 16 13" xfId="7621" xr:uid="{00000000-0005-0000-0000-0000741D0000}"/>
    <cellStyle name="Normal 3 10 16 14" xfId="7622" xr:uid="{00000000-0005-0000-0000-0000751D0000}"/>
    <cellStyle name="Normal 3 10 16 15" xfId="7623" xr:uid="{00000000-0005-0000-0000-0000761D0000}"/>
    <cellStyle name="Normal 3 10 16 2" xfId="7624" xr:uid="{00000000-0005-0000-0000-0000771D0000}"/>
    <cellStyle name="Normal 3 10 16 2 10" xfId="7625" xr:uid="{00000000-0005-0000-0000-0000781D0000}"/>
    <cellStyle name="Normal 3 10 16 2 11" xfId="7626" xr:uid="{00000000-0005-0000-0000-0000791D0000}"/>
    <cellStyle name="Normal 3 10 16 2 12" xfId="7627" xr:uid="{00000000-0005-0000-0000-00007A1D0000}"/>
    <cellStyle name="Normal 3 10 16 2 13" xfId="7628" xr:uid="{00000000-0005-0000-0000-00007B1D0000}"/>
    <cellStyle name="Normal 3 10 16 2 14" xfId="7629" xr:uid="{00000000-0005-0000-0000-00007C1D0000}"/>
    <cellStyle name="Normal 3 10 16 2 2" xfId="7630" xr:uid="{00000000-0005-0000-0000-00007D1D0000}"/>
    <cellStyle name="Normal 3 10 16 2 3" xfId="7631" xr:uid="{00000000-0005-0000-0000-00007E1D0000}"/>
    <cellStyle name="Normal 3 10 16 2 4" xfId="7632" xr:uid="{00000000-0005-0000-0000-00007F1D0000}"/>
    <cellStyle name="Normal 3 10 16 2 5" xfId="7633" xr:uid="{00000000-0005-0000-0000-0000801D0000}"/>
    <cellStyle name="Normal 3 10 16 2 6" xfId="7634" xr:uid="{00000000-0005-0000-0000-0000811D0000}"/>
    <cellStyle name="Normal 3 10 16 2 7" xfId="7635" xr:uid="{00000000-0005-0000-0000-0000821D0000}"/>
    <cellStyle name="Normal 3 10 16 2 8" xfId="7636" xr:uid="{00000000-0005-0000-0000-0000831D0000}"/>
    <cellStyle name="Normal 3 10 16 2 9" xfId="7637" xr:uid="{00000000-0005-0000-0000-0000841D0000}"/>
    <cellStyle name="Normal 3 10 16 3" xfId="7638" xr:uid="{00000000-0005-0000-0000-0000851D0000}"/>
    <cellStyle name="Normal 3 10 16 4" xfId="7639" xr:uid="{00000000-0005-0000-0000-0000861D0000}"/>
    <cellStyle name="Normal 3 10 16 5" xfId="7640" xr:uid="{00000000-0005-0000-0000-0000871D0000}"/>
    <cellStyle name="Normal 3 10 16 6" xfId="7641" xr:uid="{00000000-0005-0000-0000-0000881D0000}"/>
    <cellStyle name="Normal 3 10 16 7" xfId="7642" xr:uid="{00000000-0005-0000-0000-0000891D0000}"/>
    <cellStyle name="Normal 3 10 16 8" xfId="7643" xr:uid="{00000000-0005-0000-0000-00008A1D0000}"/>
    <cellStyle name="Normal 3 10 16 9" xfId="7644" xr:uid="{00000000-0005-0000-0000-00008B1D0000}"/>
    <cellStyle name="Normal 3 10 17" xfId="7645" xr:uid="{00000000-0005-0000-0000-00008C1D0000}"/>
    <cellStyle name="Normal 3 10 17 10" xfId="7646" xr:uid="{00000000-0005-0000-0000-00008D1D0000}"/>
    <cellStyle name="Normal 3 10 17 11" xfId="7647" xr:uid="{00000000-0005-0000-0000-00008E1D0000}"/>
    <cellStyle name="Normal 3 10 17 12" xfId="7648" xr:uid="{00000000-0005-0000-0000-00008F1D0000}"/>
    <cellStyle name="Normal 3 10 17 13" xfId="7649" xr:uid="{00000000-0005-0000-0000-0000901D0000}"/>
    <cellStyle name="Normal 3 10 17 14" xfId="7650" xr:uid="{00000000-0005-0000-0000-0000911D0000}"/>
    <cellStyle name="Normal 3 10 17 2" xfId="7651" xr:uid="{00000000-0005-0000-0000-0000921D0000}"/>
    <cellStyle name="Normal 3 10 17 3" xfId="7652" xr:uid="{00000000-0005-0000-0000-0000931D0000}"/>
    <cellStyle name="Normal 3 10 17 4" xfId="7653" xr:uid="{00000000-0005-0000-0000-0000941D0000}"/>
    <cellStyle name="Normal 3 10 17 5" xfId="7654" xr:uid="{00000000-0005-0000-0000-0000951D0000}"/>
    <cellStyle name="Normal 3 10 17 6" xfId="7655" xr:uid="{00000000-0005-0000-0000-0000961D0000}"/>
    <cellStyle name="Normal 3 10 17 7" xfId="7656" xr:uid="{00000000-0005-0000-0000-0000971D0000}"/>
    <cellStyle name="Normal 3 10 17 8" xfId="7657" xr:uid="{00000000-0005-0000-0000-0000981D0000}"/>
    <cellStyle name="Normal 3 10 17 9" xfId="7658" xr:uid="{00000000-0005-0000-0000-0000991D0000}"/>
    <cellStyle name="Normal 3 10 18" xfId="7659" xr:uid="{00000000-0005-0000-0000-00009A1D0000}"/>
    <cellStyle name="Normal 3 10 18 10" xfId="7660" xr:uid="{00000000-0005-0000-0000-00009B1D0000}"/>
    <cellStyle name="Normal 3 10 18 11" xfId="7661" xr:uid="{00000000-0005-0000-0000-00009C1D0000}"/>
    <cellStyle name="Normal 3 10 18 12" xfId="7662" xr:uid="{00000000-0005-0000-0000-00009D1D0000}"/>
    <cellStyle name="Normal 3 10 18 13" xfId="7663" xr:uid="{00000000-0005-0000-0000-00009E1D0000}"/>
    <cellStyle name="Normal 3 10 18 14" xfId="7664" xr:uid="{00000000-0005-0000-0000-00009F1D0000}"/>
    <cellStyle name="Normal 3 10 18 2" xfId="7665" xr:uid="{00000000-0005-0000-0000-0000A01D0000}"/>
    <cellStyle name="Normal 3 10 18 3" xfId="7666" xr:uid="{00000000-0005-0000-0000-0000A11D0000}"/>
    <cellStyle name="Normal 3 10 18 4" xfId="7667" xr:uid="{00000000-0005-0000-0000-0000A21D0000}"/>
    <cellStyle name="Normal 3 10 18 5" xfId="7668" xr:uid="{00000000-0005-0000-0000-0000A31D0000}"/>
    <cellStyle name="Normal 3 10 18 6" xfId="7669" xr:uid="{00000000-0005-0000-0000-0000A41D0000}"/>
    <cellStyle name="Normal 3 10 18 7" xfId="7670" xr:uid="{00000000-0005-0000-0000-0000A51D0000}"/>
    <cellStyle name="Normal 3 10 18 8" xfId="7671" xr:uid="{00000000-0005-0000-0000-0000A61D0000}"/>
    <cellStyle name="Normal 3 10 18 9" xfId="7672" xr:uid="{00000000-0005-0000-0000-0000A71D0000}"/>
    <cellStyle name="Normal 3 10 19" xfId="7673" xr:uid="{00000000-0005-0000-0000-0000A81D0000}"/>
    <cellStyle name="Normal 3 10 19 10" xfId="7674" xr:uid="{00000000-0005-0000-0000-0000A91D0000}"/>
    <cellStyle name="Normal 3 10 19 11" xfId="7675" xr:uid="{00000000-0005-0000-0000-0000AA1D0000}"/>
    <cellStyle name="Normal 3 10 19 12" xfId="7676" xr:uid="{00000000-0005-0000-0000-0000AB1D0000}"/>
    <cellStyle name="Normal 3 10 19 13" xfId="7677" xr:uid="{00000000-0005-0000-0000-0000AC1D0000}"/>
    <cellStyle name="Normal 3 10 19 14" xfId="7678" xr:uid="{00000000-0005-0000-0000-0000AD1D0000}"/>
    <cellStyle name="Normal 3 10 19 2" xfId="7679" xr:uid="{00000000-0005-0000-0000-0000AE1D0000}"/>
    <cellStyle name="Normal 3 10 19 3" xfId="7680" xr:uid="{00000000-0005-0000-0000-0000AF1D0000}"/>
    <cellStyle name="Normal 3 10 19 4" xfId="7681" xr:uid="{00000000-0005-0000-0000-0000B01D0000}"/>
    <cellStyle name="Normal 3 10 19 5" xfId="7682" xr:uid="{00000000-0005-0000-0000-0000B11D0000}"/>
    <cellStyle name="Normal 3 10 19 6" xfId="7683" xr:uid="{00000000-0005-0000-0000-0000B21D0000}"/>
    <cellStyle name="Normal 3 10 19 7" xfId="7684" xr:uid="{00000000-0005-0000-0000-0000B31D0000}"/>
    <cellStyle name="Normal 3 10 19 8" xfId="7685" xr:uid="{00000000-0005-0000-0000-0000B41D0000}"/>
    <cellStyle name="Normal 3 10 19 9" xfId="7686" xr:uid="{00000000-0005-0000-0000-0000B51D0000}"/>
    <cellStyle name="Normal 3 10 2" xfId="7687" xr:uid="{00000000-0005-0000-0000-0000B61D0000}"/>
    <cellStyle name="Normal 3 10 20" xfId="7688" xr:uid="{00000000-0005-0000-0000-0000B71D0000}"/>
    <cellStyle name="Normal 3 10 20 10" xfId="7689" xr:uid="{00000000-0005-0000-0000-0000B81D0000}"/>
    <cellStyle name="Normal 3 10 20 11" xfId="7690" xr:uid="{00000000-0005-0000-0000-0000B91D0000}"/>
    <cellStyle name="Normal 3 10 20 12" xfId="7691" xr:uid="{00000000-0005-0000-0000-0000BA1D0000}"/>
    <cellStyle name="Normal 3 10 20 13" xfId="7692" xr:uid="{00000000-0005-0000-0000-0000BB1D0000}"/>
    <cellStyle name="Normal 3 10 20 14" xfId="7693" xr:uid="{00000000-0005-0000-0000-0000BC1D0000}"/>
    <cellStyle name="Normal 3 10 20 2" xfId="7694" xr:uid="{00000000-0005-0000-0000-0000BD1D0000}"/>
    <cellStyle name="Normal 3 10 20 3" xfId="7695" xr:uid="{00000000-0005-0000-0000-0000BE1D0000}"/>
    <cellStyle name="Normal 3 10 20 4" xfId="7696" xr:uid="{00000000-0005-0000-0000-0000BF1D0000}"/>
    <cellStyle name="Normal 3 10 20 5" xfId="7697" xr:uid="{00000000-0005-0000-0000-0000C01D0000}"/>
    <cellStyle name="Normal 3 10 20 6" xfId="7698" xr:uid="{00000000-0005-0000-0000-0000C11D0000}"/>
    <cellStyle name="Normal 3 10 20 7" xfId="7699" xr:uid="{00000000-0005-0000-0000-0000C21D0000}"/>
    <cellStyle name="Normal 3 10 20 8" xfId="7700" xr:uid="{00000000-0005-0000-0000-0000C31D0000}"/>
    <cellStyle name="Normal 3 10 20 9" xfId="7701" xr:uid="{00000000-0005-0000-0000-0000C41D0000}"/>
    <cellStyle name="Normal 3 10 21" xfId="7702" xr:uid="{00000000-0005-0000-0000-0000C51D0000}"/>
    <cellStyle name="Normal 3 10 21 10" xfId="7703" xr:uid="{00000000-0005-0000-0000-0000C61D0000}"/>
    <cellStyle name="Normal 3 10 21 11" xfId="7704" xr:uid="{00000000-0005-0000-0000-0000C71D0000}"/>
    <cellStyle name="Normal 3 10 21 12" xfId="7705" xr:uid="{00000000-0005-0000-0000-0000C81D0000}"/>
    <cellStyle name="Normal 3 10 21 13" xfId="7706" xr:uid="{00000000-0005-0000-0000-0000C91D0000}"/>
    <cellStyle name="Normal 3 10 21 14" xfId="7707" xr:uid="{00000000-0005-0000-0000-0000CA1D0000}"/>
    <cellStyle name="Normal 3 10 21 2" xfId="7708" xr:uid="{00000000-0005-0000-0000-0000CB1D0000}"/>
    <cellStyle name="Normal 3 10 21 3" xfId="7709" xr:uid="{00000000-0005-0000-0000-0000CC1D0000}"/>
    <cellStyle name="Normal 3 10 21 4" xfId="7710" xr:uid="{00000000-0005-0000-0000-0000CD1D0000}"/>
    <cellStyle name="Normal 3 10 21 5" xfId="7711" xr:uid="{00000000-0005-0000-0000-0000CE1D0000}"/>
    <cellStyle name="Normal 3 10 21 6" xfId="7712" xr:uid="{00000000-0005-0000-0000-0000CF1D0000}"/>
    <cellStyle name="Normal 3 10 21 7" xfId="7713" xr:uid="{00000000-0005-0000-0000-0000D01D0000}"/>
    <cellStyle name="Normal 3 10 21 8" xfId="7714" xr:uid="{00000000-0005-0000-0000-0000D11D0000}"/>
    <cellStyle name="Normal 3 10 21 9" xfId="7715" xr:uid="{00000000-0005-0000-0000-0000D21D0000}"/>
    <cellStyle name="Normal 3 10 22" xfId="7716" xr:uid="{00000000-0005-0000-0000-0000D31D0000}"/>
    <cellStyle name="Normal 3 10 22 10" xfId="7717" xr:uid="{00000000-0005-0000-0000-0000D41D0000}"/>
    <cellStyle name="Normal 3 10 22 11" xfId="7718" xr:uid="{00000000-0005-0000-0000-0000D51D0000}"/>
    <cellStyle name="Normal 3 10 22 12" xfId="7719" xr:uid="{00000000-0005-0000-0000-0000D61D0000}"/>
    <cellStyle name="Normal 3 10 22 13" xfId="7720" xr:uid="{00000000-0005-0000-0000-0000D71D0000}"/>
    <cellStyle name="Normal 3 10 22 14" xfId="7721" xr:uid="{00000000-0005-0000-0000-0000D81D0000}"/>
    <cellStyle name="Normal 3 10 22 2" xfId="7722" xr:uid="{00000000-0005-0000-0000-0000D91D0000}"/>
    <cellStyle name="Normal 3 10 22 3" xfId="7723" xr:uid="{00000000-0005-0000-0000-0000DA1D0000}"/>
    <cellStyle name="Normal 3 10 22 4" xfId="7724" xr:uid="{00000000-0005-0000-0000-0000DB1D0000}"/>
    <cellStyle name="Normal 3 10 22 5" xfId="7725" xr:uid="{00000000-0005-0000-0000-0000DC1D0000}"/>
    <cellStyle name="Normal 3 10 22 6" xfId="7726" xr:uid="{00000000-0005-0000-0000-0000DD1D0000}"/>
    <cellStyle name="Normal 3 10 22 7" xfId="7727" xr:uid="{00000000-0005-0000-0000-0000DE1D0000}"/>
    <cellStyle name="Normal 3 10 22 8" xfId="7728" xr:uid="{00000000-0005-0000-0000-0000DF1D0000}"/>
    <cellStyle name="Normal 3 10 22 9" xfId="7729" xr:uid="{00000000-0005-0000-0000-0000E01D0000}"/>
    <cellStyle name="Normal 3 10 23" xfId="7730" xr:uid="{00000000-0005-0000-0000-0000E11D0000}"/>
    <cellStyle name="Normal 3 10 24" xfId="7731" xr:uid="{00000000-0005-0000-0000-0000E21D0000}"/>
    <cellStyle name="Normal 3 10 25" xfId="7732" xr:uid="{00000000-0005-0000-0000-0000E31D0000}"/>
    <cellStyle name="Normal 3 10 25 10" xfId="7733" xr:uid="{00000000-0005-0000-0000-0000E41D0000}"/>
    <cellStyle name="Normal 3 10 25 11" xfId="7734" xr:uid="{00000000-0005-0000-0000-0000E51D0000}"/>
    <cellStyle name="Normal 3 10 25 12" xfId="7735" xr:uid="{00000000-0005-0000-0000-0000E61D0000}"/>
    <cellStyle name="Normal 3 10 25 13" xfId="7736" xr:uid="{00000000-0005-0000-0000-0000E71D0000}"/>
    <cellStyle name="Normal 3 10 25 14" xfId="7737" xr:uid="{00000000-0005-0000-0000-0000E81D0000}"/>
    <cellStyle name="Normal 3 10 25 2" xfId="7738" xr:uid="{00000000-0005-0000-0000-0000E91D0000}"/>
    <cellStyle name="Normal 3 10 25 3" xfId="7739" xr:uid="{00000000-0005-0000-0000-0000EA1D0000}"/>
    <cellStyle name="Normal 3 10 25 4" xfId="7740" xr:uid="{00000000-0005-0000-0000-0000EB1D0000}"/>
    <cellStyle name="Normal 3 10 25 5" xfId="7741" xr:uid="{00000000-0005-0000-0000-0000EC1D0000}"/>
    <cellStyle name="Normal 3 10 25 6" xfId="7742" xr:uid="{00000000-0005-0000-0000-0000ED1D0000}"/>
    <cellStyle name="Normal 3 10 25 7" xfId="7743" xr:uid="{00000000-0005-0000-0000-0000EE1D0000}"/>
    <cellStyle name="Normal 3 10 25 8" xfId="7744" xr:uid="{00000000-0005-0000-0000-0000EF1D0000}"/>
    <cellStyle name="Normal 3 10 25 9" xfId="7745" xr:uid="{00000000-0005-0000-0000-0000F01D0000}"/>
    <cellStyle name="Normal 3 10 26" xfId="7746" xr:uid="{00000000-0005-0000-0000-0000F11D0000}"/>
    <cellStyle name="Normal 3 10 26 10" xfId="7747" xr:uid="{00000000-0005-0000-0000-0000F21D0000}"/>
    <cellStyle name="Normal 3 10 26 11" xfId="7748" xr:uid="{00000000-0005-0000-0000-0000F31D0000}"/>
    <cellStyle name="Normal 3 10 26 12" xfId="7749" xr:uid="{00000000-0005-0000-0000-0000F41D0000}"/>
    <cellStyle name="Normal 3 10 26 13" xfId="7750" xr:uid="{00000000-0005-0000-0000-0000F51D0000}"/>
    <cellStyle name="Normal 3 10 26 14" xfId="7751" xr:uid="{00000000-0005-0000-0000-0000F61D0000}"/>
    <cellStyle name="Normal 3 10 26 2" xfId="7752" xr:uid="{00000000-0005-0000-0000-0000F71D0000}"/>
    <cellStyle name="Normal 3 10 26 3" xfId="7753" xr:uid="{00000000-0005-0000-0000-0000F81D0000}"/>
    <cellStyle name="Normal 3 10 26 4" xfId="7754" xr:uid="{00000000-0005-0000-0000-0000F91D0000}"/>
    <cellStyle name="Normal 3 10 26 5" xfId="7755" xr:uid="{00000000-0005-0000-0000-0000FA1D0000}"/>
    <cellStyle name="Normal 3 10 26 6" xfId="7756" xr:uid="{00000000-0005-0000-0000-0000FB1D0000}"/>
    <cellStyle name="Normal 3 10 26 7" xfId="7757" xr:uid="{00000000-0005-0000-0000-0000FC1D0000}"/>
    <cellStyle name="Normal 3 10 26 8" xfId="7758" xr:uid="{00000000-0005-0000-0000-0000FD1D0000}"/>
    <cellStyle name="Normal 3 10 26 9" xfId="7759" xr:uid="{00000000-0005-0000-0000-0000FE1D0000}"/>
    <cellStyle name="Normal 3 10 3" xfId="7760" xr:uid="{00000000-0005-0000-0000-0000FF1D0000}"/>
    <cellStyle name="Normal 3 10 4" xfId="7761" xr:uid="{00000000-0005-0000-0000-0000001E0000}"/>
    <cellStyle name="Normal 3 10 5" xfId="7762" xr:uid="{00000000-0005-0000-0000-0000011E0000}"/>
    <cellStyle name="Normal 3 10 6" xfId="7763" xr:uid="{00000000-0005-0000-0000-0000021E0000}"/>
    <cellStyle name="Normal 3 10 7" xfId="7764" xr:uid="{00000000-0005-0000-0000-0000031E0000}"/>
    <cellStyle name="Normal 3 10 8" xfId="7765" xr:uid="{00000000-0005-0000-0000-0000041E0000}"/>
    <cellStyle name="Normal 3 10 9" xfId="7766" xr:uid="{00000000-0005-0000-0000-0000051E0000}"/>
    <cellStyle name="Normal 3 11" xfId="7767" xr:uid="{00000000-0005-0000-0000-0000061E0000}"/>
    <cellStyle name="Normal 3 11 10" xfId="7768" xr:uid="{00000000-0005-0000-0000-0000071E0000}"/>
    <cellStyle name="Normal 3 11 11" xfId="7769" xr:uid="{00000000-0005-0000-0000-0000081E0000}"/>
    <cellStyle name="Normal 3 11 11 10" xfId="7770" xr:uid="{00000000-0005-0000-0000-0000091E0000}"/>
    <cellStyle name="Normal 3 11 11 11" xfId="7771" xr:uid="{00000000-0005-0000-0000-00000A1E0000}"/>
    <cellStyle name="Normal 3 11 11 12" xfId="7772" xr:uid="{00000000-0005-0000-0000-00000B1E0000}"/>
    <cellStyle name="Normal 3 11 11 13" xfId="7773" xr:uid="{00000000-0005-0000-0000-00000C1E0000}"/>
    <cellStyle name="Normal 3 11 11 14" xfId="7774" xr:uid="{00000000-0005-0000-0000-00000D1E0000}"/>
    <cellStyle name="Normal 3 11 11 15" xfId="7775" xr:uid="{00000000-0005-0000-0000-00000E1E0000}"/>
    <cellStyle name="Normal 3 11 11 16" xfId="7776" xr:uid="{00000000-0005-0000-0000-00000F1E0000}"/>
    <cellStyle name="Normal 3 11 11 17" xfId="7777" xr:uid="{00000000-0005-0000-0000-0000101E0000}"/>
    <cellStyle name="Normal 3 11 11 2" xfId="7778" xr:uid="{00000000-0005-0000-0000-0000111E0000}"/>
    <cellStyle name="Normal 3 11 11 3" xfId="7779" xr:uid="{00000000-0005-0000-0000-0000121E0000}"/>
    <cellStyle name="Normal 3 11 11 4" xfId="7780" xr:uid="{00000000-0005-0000-0000-0000131E0000}"/>
    <cellStyle name="Normal 3 11 11 5" xfId="7781" xr:uid="{00000000-0005-0000-0000-0000141E0000}"/>
    <cellStyle name="Normal 3 11 11 6" xfId="7782" xr:uid="{00000000-0005-0000-0000-0000151E0000}"/>
    <cellStyle name="Normal 3 11 11 7" xfId="7783" xr:uid="{00000000-0005-0000-0000-0000161E0000}"/>
    <cellStyle name="Normal 3 11 11 8" xfId="7784" xr:uid="{00000000-0005-0000-0000-0000171E0000}"/>
    <cellStyle name="Normal 3 11 11 9" xfId="7785" xr:uid="{00000000-0005-0000-0000-0000181E0000}"/>
    <cellStyle name="Normal 3 11 12" xfId="7786" xr:uid="{00000000-0005-0000-0000-0000191E0000}"/>
    <cellStyle name="Normal 3 11 13" xfId="7787" xr:uid="{00000000-0005-0000-0000-00001A1E0000}"/>
    <cellStyle name="Normal 3 11 14" xfId="7788" xr:uid="{00000000-0005-0000-0000-00001B1E0000}"/>
    <cellStyle name="Normal 3 11 14 10" xfId="7789" xr:uid="{00000000-0005-0000-0000-00001C1E0000}"/>
    <cellStyle name="Normal 3 11 14 11" xfId="7790" xr:uid="{00000000-0005-0000-0000-00001D1E0000}"/>
    <cellStyle name="Normal 3 11 14 12" xfId="7791" xr:uid="{00000000-0005-0000-0000-00001E1E0000}"/>
    <cellStyle name="Normal 3 11 14 13" xfId="7792" xr:uid="{00000000-0005-0000-0000-00001F1E0000}"/>
    <cellStyle name="Normal 3 11 14 14" xfId="7793" xr:uid="{00000000-0005-0000-0000-0000201E0000}"/>
    <cellStyle name="Normal 3 11 14 15" xfId="7794" xr:uid="{00000000-0005-0000-0000-0000211E0000}"/>
    <cellStyle name="Normal 3 11 14 2" xfId="7795" xr:uid="{00000000-0005-0000-0000-0000221E0000}"/>
    <cellStyle name="Normal 3 11 14 2 10" xfId="7796" xr:uid="{00000000-0005-0000-0000-0000231E0000}"/>
    <cellStyle name="Normal 3 11 14 2 11" xfId="7797" xr:uid="{00000000-0005-0000-0000-0000241E0000}"/>
    <cellStyle name="Normal 3 11 14 2 12" xfId="7798" xr:uid="{00000000-0005-0000-0000-0000251E0000}"/>
    <cellStyle name="Normal 3 11 14 2 13" xfId="7799" xr:uid="{00000000-0005-0000-0000-0000261E0000}"/>
    <cellStyle name="Normal 3 11 14 2 14" xfId="7800" xr:uid="{00000000-0005-0000-0000-0000271E0000}"/>
    <cellStyle name="Normal 3 11 14 2 2" xfId="7801" xr:uid="{00000000-0005-0000-0000-0000281E0000}"/>
    <cellStyle name="Normal 3 11 14 2 3" xfId="7802" xr:uid="{00000000-0005-0000-0000-0000291E0000}"/>
    <cellStyle name="Normal 3 11 14 2 4" xfId="7803" xr:uid="{00000000-0005-0000-0000-00002A1E0000}"/>
    <cellStyle name="Normal 3 11 14 2 5" xfId="7804" xr:uid="{00000000-0005-0000-0000-00002B1E0000}"/>
    <cellStyle name="Normal 3 11 14 2 6" xfId="7805" xr:uid="{00000000-0005-0000-0000-00002C1E0000}"/>
    <cellStyle name="Normal 3 11 14 2 7" xfId="7806" xr:uid="{00000000-0005-0000-0000-00002D1E0000}"/>
    <cellStyle name="Normal 3 11 14 2 8" xfId="7807" xr:uid="{00000000-0005-0000-0000-00002E1E0000}"/>
    <cellStyle name="Normal 3 11 14 2 9" xfId="7808" xr:uid="{00000000-0005-0000-0000-00002F1E0000}"/>
    <cellStyle name="Normal 3 11 14 3" xfId="7809" xr:uid="{00000000-0005-0000-0000-0000301E0000}"/>
    <cellStyle name="Normal 3 11 14 4" xfId="7810" xr:uid="{00000000-0005-0000-0000-0000311E0000}"/>
    <cellStyle name="Normal 3 11 14 5" xfId="7811" xr:uid="{00000000-0005-0000-0000-0000321E0000}"/>
    <cellStyle name="Normal 3 11 14 6" xfId="7812" xr:uid="{00000000-0005-0000-0000-0000331E0000}"/>
    <cellStyle name="Normal 3 11 14 7" xfId="7813" xr:uid="{00000000-0005-0000-0000-0000341E0000}"/>
    <cellStyle name="Normal 3 11 14 8" xfId="7814" xr:uid="{00000000-0005-0000-0000-0000351E0000}"/>
    <cellStyle name="Normal 3 11 14 9" xfId="7815" xr:uid="{00000000-0005-0000-0000-0000361E0000}"/>
    <cellStyle name="Normal 3 11 15" xfId="7816" xr:uid="{00000000-0005-0000-0000-0000371E0000}"/>
    <cellStyle name="Normal 3 11 15 10" xfId="7817" xr:uid="{00000000-0005-0000-0000-0000381E0000}"/>
    <cellStyle name="Normal 3 11 15 11" xfId="7818" xr:uid="{00000000-0005-0000-0000-0000391E0000}"/>
    <cellStyle name="Normal 3 11 15 12" xfId="7819" xr:uid="{00000000-0005-0000-0000-00003A1E0000}"/>
    <cellStyle name="Normal 3 11 15 13" xfId="7820" xr:uid="{00000000-0005-0000-0000-00003B1E0000}"/>
    <cellStyle name="Normal 3 11 15 14" xfId="7821" xr:uid="{00000000-0005-0000-0000-00003C1E0000}"/>
    <cellStyle name="Normal 3 11 15 15" xfId="7822" xr:uid="{00000000-0005-0000-0000-00003D1E0000}"/>
    <cellStyle name="Normal 3 11 15 2" xfId="7823" xr:uid="{00000000-0005-0000-0000-00003E1E0000}"/>
    <cellStyle name="Normal 3 11 15 2 10" xfId="7824" xr:uid="{00000000-0005-0000-0000-00003F1E0000}"/>
    <cellStyle name="Normal 3 11 15 2 11" xfId="7825" xr:uid="{00000000-0005-0000-0000-0000401E0000}"/>
    <cellStyle name="Normal 3 11 15 2 12" xfId="7826" xr:uid="{00000000-0005-0000-0000-0000411E0000}"/>
    <cellStyle name="Normal 3 11 15 2 13" xfId="7827" xr:uid="{00000000-0005-0000-0000-0000421E0000}"/>
    <cellStyle name="Normal 3 11 15 2 14" xfId="7828" xr:uid="{00000000-0005-0000-0000-0000431E0000}"/>
    <cellStyle name="Normal 3 11 15 2 2" xfId="7829" xr:uid="{00000000-0005-0000-0000-0000441E0000}"/>
    <cellStyle name="Normal 3 11 15 2 3" xfId="7830" xr:uid="{00000000-0005-0000-0000-0000451E0000}"/>
    <cellStyle name="Normal 3 11 15 2 4" xfId="7831" xr:uid="{00000000-0005-0000-0000-0000461E0000}"/>
    <cellStyle name="Normal 3 11 15 2 5" xfId="7832" xr:uid="{00000000-0005-0000-0000-0000471E0000}"/>
    <cellStyle name="Normal 3 11 15 2 6" xfId="7833" xr:uid="{00000000-0005-0000-0000-0000481E0000}"/>
    <cellStyle name="Normal 3 11 15 2 7" xfId="7834" xr:uid="{00000000-0005-0000-0000-0000491E0000}"/>
    <cellStyle name="Normal 3 11 15 2 8" xfId="7835" xr:uid="{00000000-0005-0000-0000-00004A1E0000}"/>
    <cellStyle name="Normal 3 11 15 2 9" xfId="7836" xr:uid="{00000000-0005-0000-0000-00004B1E0000}"/>
    <cellStyle name="Normal 3 11 15 3" xfId="7837" xr:uid="{00000000-0005-0000-0000-00004C1E0000}"/>
    <cellStyle name="Normal 3 11 15 4" xfId="7838" xr:uid="{00000000-0005-0000-0000-00004D1E0000}"/>
    <cellStyle name="Normal 3 11 15 5" xfId="7839" xr:uid="{00000000-0005-0000-0000-00004E1E0000}"/>
    <cellStyle name="Normal 3 11 15 6" xfId="7840" xr:uid="{00000000-0005-0000-0000-00004F1E0000}"/>
    <cellStyle name="Normal 3 11 15 7" xfId="7841" xr:uid="{00000000-0005-0000-0000-0000501E0000}"/>
    <cellStyle name="Normal 3 11 15 8" xfId="7842" xr:uid="{00000000-0005-0000-0000-0000511E0000}"/>
    <cellStyle name="Normal 3 11 15 9" xfId="7843" xr:uid="{00000000-0005-0000-0000-0000521E0000}"/>
    <cellStyle name="Normal 3 11 16" xfId="7844" xr:uid="{00000000-0005-0000-0000-0000531E0000}"/>
    <cellStyle name="Normal 3 11 16 10" xfId="7845" xr:uid="{00000000-0005-0000-0000-0000541E0000}"/>
    <cellStyle name="Normal 3 11 16 11" xfId="7846" xr:uid="{00000000-0005-0000-0000-0000551E0000}"/>
    <cellStyle name="Normal 3 11 16 12" xfId="7847" xr:uid="{00000000-0005-0000-0000-0000561E0000}"/>
    <cellStyle name="Normal 3 11 16 13" xfId="7848" xr:uid="{00000000-0005-0000-0000-0000571E0000}"/>
    <cellStyle name="Normal 3 11 16 14" xfId="7849" xr:uid="{00000000-0005-0000-0000-0000581E0000}"/>
    <cellStyle name="Normal 3 11 16 15" xfId="7850" xr:uid="{00000000-0005-0000-0000-0000591E0000}"/>
    <cellStyle name="Normal 3 11 16 2" xfId="7851" xr:uid="{00000000-0005-0000-0000-00005A1E0000}"/>
    <cellStyle name="Normal 3 11 16 2 10" xfId="7852" xr:uid="{00000000-0005-0000-0000-00005B1E0000}"/>
    <cellStyle name="Normal 3 11 16 2 11" xfId="7853" xr:uid="{00000000-0005-0000-0000-00005C1E0000}"/>
    <cellStyle name="Normal 3 11 16 2 12" xfId="7854" xr:uid="{00000000-0005-0000-0000-00005D1E0000}"/>
    <cellStyle name="Normal 3 11 16 2 13" xfId="7855" xr:uid="{00000000-0005-0000-0000-00005E1E0000}"/>
    <cellStyle name="Normal 3 11 16 2 14" xfId="7856" xr:uid="{00000000-0005-0000-0000-00005F1E0000}"/>
    <cellStyle name="Normal 3 11 16 2 2" xfId="7857" xr:uid="{00000000-0005-0000-0000-0000601E0000}"/>
    <cellStyle name="Normal 3 11 16 2 3" xfId="7858" xr:uid="{00000000-0005-0000-0000-0000611E0000}"/>
    <cellStyle name="Normal 3 11 16 2 4" xfId="7859" xr:uid="{00000000-0005-0000-0000-0000621E0000}"/>
    <cellStyle name="Normal 3 11 16 2 5" xfId="7860" xr:uid="{00000000-0005-0000-0000-0000631E0000}"/>
    <cellStyle name="Normal 3 11 16 2 6" xfId="7861" xr:uid="{00000000-0005-0000-0000-0000641E0000}"/>
    <cellStyle name="Normal 3 11 16 2 7" xfId="7862" xr:uid="{00000000-0005-0000-0000-0000651E0000}"/>
    <cellStyle name="Normal 3 11 16 2 8" xfId="7863" xr:uid="{00000000-0005-0000-0000-0000661E0000}"/>
    <cellStyle name="Normal 3 11 16 2 9" xfId="7864" xr:uid="{00000000-0005-0000-0000-0000671E0000}"/>
    <cellStyle name="Normal 3 11 16 3" xfId="7865" xr:uid="{00000000-0005-0000-0000-0000681E0000}"/>
    <cellStyle name="Normal 3 11 16 4" xfId="7866" xr:uid="{00000000-0005-0000-0000-0000691E0000}"/>
    <cellStyle name="Normal 3 11 16 5" xfId="7867" xr:uid="{00000000-0005-0000-0000-00006A1E0000}"/>
    <cellStyle name="Normal 3 11 16 6" xfId="7868" xr:uid="{00000000-0005-0000-0000-00006B1E0000}"/>
    <cellStyle name="Normal 3 11 16 7" xfId="7869" xr:uid="{00000000-0005-0000-0000-00006C1E0000}"/>
    <cellStyle name="Normal 3 11 16 8" xfId="7870" xr:uid="{00000000-0005-0000-0000-00006D1E0000}"/>
    <cellStyle name="Normal 3 11 16 9" xfId="7871" xr:uid="{00000000-0005-0000-0000-00006E1E0000}"/>
    <cellStyle name="Normal 3 11 17" xfId="7872" xr:uid="{00000000-0005-0000-0000-00006F1E0000}"/>
    <cellStyle name="Normal 3 11 17 10" xfId="7873" xr:uid="{00000000-0005-0000-0000-0000701E0000}"/>
    <cellStyle name="Normal 3 11 17 11" xfId="7874" xr:uid="{00000000-0005-0000-0000-0000711E0000}"/>
    <cellStyle name="Normal 3 11 17 12" xfId="7875" xr:uid="{00000000-0005-0000-0000-0000721E0000}"/>
    <cellStyle name="Normal 3 11 17 13" xfId="7876" xr:uid="{00000000-0005-0000-0000-0000731E0000}"/>
    <cellStyle name="Normal 3 11 17 14" xfId="7877" xr:uid="{00000000-0005-0000-0000-0000741E0000}"/>
    <cellStyle name="Normal 3 11 17 2" xfId="7878" xr:uid="{00000000-0005-0000-0000-0000751E0000}"/>
    <cellStyle name="Normal 3 11 17 3" xfId="7879" xr:uid="{00000000-0005-0000-0000-0000761E0000}"/>
    <cellStyle name="Normal 3 11 17 4" xfId="7880" xr:uid="{00000000-0005-0000-0000-0000771E0000}"/>
    <cellStyle name="Normal 3 11 17 5" xfId="7881" xr:uid="{00000000-0005-0000-0000-0000781E0000}"/>
    <cellStyle name="Normal 3 11 17 6" xfId="7882" xr:uid="{00000000-0005-0000-0000-0000791E0000}"/>
    <cellStyle name="Normal 3 11 17 7" xfId="7883" xr:uid="{00000000-0005-0000-0000-00007A1E0000}"/>
    <cellStyle name="Normal 3 11 17 8" xfId="7884" xr:uid="{00000000-0005-0000-0000-00007B1E0000}"/>
    <cellStyle name="Normal 3 11 17 9" xfId="7885" xr:uid="{00000000-0005-0000-0000-00007C1E0000}"/>
    <cellStyle name="Normal 3 11 18" xfId="7886" xr:uid="{00000000-0005-0000-0000-00007D1E0000}"/>
    <cellStyle name="Normal 3 11 18 10" xfId="7887" xr:uid="{00000000-0005-0000-0000-00007E1E0000}"/>
    <cellStyle name="Normal 3 11 18 11" xfId="7888" xr:uid="{00000000-0005-0000-0000-00007F1E0000}"/>
    <cellStyle name="Normal 3 11 18 12" xfId="7889" xr:uid="{00000000-0005-0000-0000-0000801E0000}"/>
    <cellStyle name="Normal 3 11 18 13" xfId="7890" xr:uid="{00000000-0005-0000-0000-0000811E0000}"/>
    <cellStyle name="Normal 3 11 18 14" xfId="7891" xr:uid="{00000000-0005-0000-0000-0000821E0000}"/>
    <cellStyle name="Normal 3 11 18 2" xfId="7892" xr:uid="{00000000-0005-0000-0000-0000831E0000}"/>
    <cellStyle name="Normal 3 11 18 3" xfId="7893" xr:uid="{00000000-0005-0000-0000-0000841E0000}"/>
    <cellStyle name="Normal 3 11 18 4" xfId="7894" xr:uid="{00000000-0005-0000-0000-0000851E0000}"/>
    <cellStyle name="Normal 3 11 18 5" xfId="7895" xr:uid="{00000000-0005-0000-0000-0000861E0000}"/>
    <cellStyle name="Normal 3 11 18 6" xfId="7896" xr:uid="{00000000-0005-0000-0000-0000871E0000}"/>
    <cellStyle name="Normal 3 11 18 7" xfId="7897" xr:uid="{00000000-0005-0000-0000-0000881E0000}"/>
    <cellStyle name="Normal 3 11 18 8" xfId="7898" xr:uid="{00000000-0005-0000-0000-0000891E0000}"/>
    <cellStyle name="Normal 3 11 18 9" xfId="7899" xr:uid="{00000000-0005-0000-0000-00008A1E0000}"/>
    <cellStyle name="Normal 3 11 19" xfId="7900" xr:uid="{00000000-0005-0000-0000-00008B1E0000}"/>
    <cellStyle name="Normal 3 11 19 10" xfId="7901" xr:uid="{00000000-0005-0000-0000-00008C1E0000}"/>
    <cellStyle name="Normal 3 11 19 11" xfId="7902" xr:uid="{00000000-0005-0000-0000-00008D1E0000}"/>
    <cellStyle name="Normal 3 11 19 12" xfId="7903" xr:uid="{00000000-0005-0000-0000-00008E1E0000}"/>
    <cellStyle name="Normal 3 11 19 13" xfId="7904" xr:uid="{00000000-0005-0000-0000-00008F1E0000}"/>
    <cellStyle name="Normal 3 11 19 14" xfId="7905" xr:uid="{00000000-0005-0000-0000-0000901E0000}"/>
    <cellStyle name="Normal 3 11 19 2" xfId="7906" xr:uid="{00000000-0005-0000-0000-0000911E0000}"/>
    <cellStyle name="Normal 3 11 19 3" xfId="7907" xr:uid="{00000000-0005-0000-0000-0000921E0000}"/>
    <cellStyle name="Normal 3 11 19 4" xfId="7908" xr:uid="{00000000-0005-0000-0000-0000931E0000}"/>
    <cellStyle name="Normal 3 11 19 5" xfId="7909" xr:uid="{00000000-0005-0000-0000-0000941E0000}"/>
    <cellStyle name="Normal 3 11 19 6" xfId="7910" xr:uid="{00000000-0005-0000-0000-0000951E0000}"/>
    <cellStyle name="Normal 3 11 19 7" xfId="7911" xr:uid="{00000000-0005-0000-0000-0000961E0000}"/>
    <cellStyle name="Normal 3 11 19 8" xfId="7912" xr:uid="{00000000-0005-0000-0000-0000971E0000}"/>
    <cellStyle name="Normal 3 11 19 9" xfId="7913" xr:uid="{00000000-0005-0000-0000-0000981E0000}"/>
    <cellStyle name="Normal 3 11 2" xfId="7914" xr:uid="{00000000-0005-0000-0000-0000991E0000}"/>
    <cellStyle name="Normal 3 11 20" xfId="7915" xr:uid="{00000000-0005-0000-0000-00009A1E0000}"/>
    <cellStyle name="Normal 3 11 20 10" xfId="7916" xr:uid="{00000000-0005-0000-0000-00009B1E0000}"/>
    <cellStyle name="Normal 3 11 20 11" xfId="7917" xr:uid="{00000000-0005-0000-0000-00009C1E0000}"/>
    <cellStyle name="Normal 3 11 20 12" xfId="7918" xr:uid="{00000000-0005-0000-0000-00009D1E0000}"/>
    <cellStyle name="Normal 3 11 20 13" xfId="7919" xr:uid="{00000000-0005-0000-0000-00009E1E0000}"/>
    <cellStyle name="Normal 3 11 20 14" xfId="7920" xr:uid="{00000000-0005-0000-0000-00009F1E0000}"/>
    <cellStyle name="Normal 3 11 20 2" xfId="7921" xr:uid="{00000000-0005-0000-0000-0000A01E0000}"/>
    <cellStyle name="Normal 3 11 20 3" xfId="7922" xr:uid="{00000000-0005-0000-0000-0000A11E0000}"/>
    <cellStyle name="Normal 3 11 20 4" xfId="7923" xr:uid="{00000000-0005-0000-0000-0000A21E0000}"/>
    <cellStyle name="Normal 3 11 20 5" xfId="7924" xr:uid="{00000000-0005-0000-0000-0000A31E0000}"/>
    <cellStyle name="Normal 3 11 20 6" xfId="7925" xr:uid="{00000000-0005-0000-0000-0000A41E0000}"/>
    <cellStyle name="Normal 3 11 20 7" xfId="7926" xr:uid="{00000000-0005-0000-0000-0000A51E0000}"/>
    <cellStyle name="Normal 3 11 20 8" xfId="7927" xr:uid="{00000000-0005-0000-0000-0000A61E0000}"/>
    <cellStyle name="Normal 3 11 20 9" xfId="7928" xr:uid="{00000000-0005-0000-0000-0000A71E0000}"/>
    <cellStyle name="Normal 3 11 21" xfId="7929" xr:uid="{00000000-0005-0000-0000-0000A81E0000}"/>
    <cellStyle name="Normal 3 11 21 10" xfId="7930" xr:uid="{00000000-0005-0000-0000-0000A91E0000}"/>
    <cellStyle name="Normal 3 11 21 11" xfId="7931" xr:uid="{00000000-0005-0000-0000-0000AA1E0000}"/>
    <cellStyle name="Normal 3 11 21 12" xfId="7932" xr:uid="{00000000-0005-0000-0000-0000AB1E0000}"/>
    <cellStyle name="Normal 3 11 21 13" xfId="7933" xr:uid="{00000000-0005-0000-0000-0000AC1E0000}"/>
    <cellStyle name="Normal 3 11 21 14" xfId="7934" xr:uid="{00000000-0005-0000-0000-0000AD1E0000}"/>
    <cellStyle name="Normal 3 11 21 2" xfId="7935" xr:uid="{00000000-0005-0000-0000-0000AE1E0000}"/>
    <cellStyle name="Normal 3 11 21 3" xfId="7936" xr:uid="{00000000-0005-0000-0000-0000AF1E0000}"/>
    <cellStyle name="Normal 3 11 21 4" xfId="7937" xr:uid="{00000000-0005-0000-0000-0000B01E0000}"/>
    <cellStyle name="Normal 3 11 21 5" xfId="7938" xr:uid="{00000000-0005-0000-0000-0000B11E0000}"/>
    <cellStyle name="Normal 3 11 21 6" xfId="7939" xr:uid="{00000000-0005-0000-0000-0000B21E0000}"/>
    <cellStyle name="Normal 3 11 21 7" xfId="7940" xr:uid="{00000000-0005-0000-0000-0000B31E0000}"/>
    <cellStyle name="Normal 3 11 21 8" xfId="7941" xr:uid="{00000000-0005-0000-0000-0000B41E0000}"/>
    <cellStyle name="Normal 3 11 21 9" xfId="7942" xr:uid="{00000000-0005-0000-0000-0000B51E0000}"/>
    <cellStyle name="Normal 3 11 22" xfId="7943" xr:uid="{00000000-0005-0000-0000-0000B61E0000}"/>
    <cellStyle name="Normal 3 11 22 10" xfId="7944" xr:uid="{00000000-0005-0000-0000-0000B71E0000}"/>
    <cellStyle name="Normal 3 11 22 11" xfId="7945" xr:uid="{00000000-0005-0000-0000-0000B81E0000}"/>
    <cellStyle name="Normal 3 11 22 12" xfId="7946" xr:uid="{00000000-0005-0000-0000-0000B91E0000}"/>
    <cellStyle name="Normal 3 11 22 13" xfId="7947" xr:uid="{00000000-0005-0000-0000-0000BA1E0000}"/>
    <cellStyle name="Normal 3 11 22 14" xfId="7948" xr:uid="{00000000-0005-0000-0000-0000BB1E0000}"/>
    <cellStyle name="Normal 3 11 22 2" xfId="7949" xr:uid="{00000000-0005-0000-0000-0000BC1E0000}"/>
    <cellStyle name="Normal 3 11 22 3" xfId="7950" xr:uid="{00000000-0005-0000-0000-0000BD1E0000}"/>
    <cellStyle name="Normal 3 11 22 4" xfId="7951" xr:uid="{00000000-0005-0000-0000-0000BE1E0000}"/>
    <cellStyle name="Normal 3 11 22 5" xfId="7952" xr:uid="{00000000-0005-0000-0000-0000BF1E0000}"/>
    <cellStyle name="Normal 3 11 22 6" xfId="7953" xr:uid="{00000000-0005-0000-0000-0000C01E0000}"/>
    <cellStyle name="Normal 3 11 22 7" xfId="7954" xr:uid="{00000000-0005-0000-0000-0000C11E0000}"/>
    <cellStyle name="Normal 3 11 22 8" xfId="7955" xr:uid="{00000000-0005-0000-0000-0000C21E0000}"/>
    <cellStyle name="Normal 3 11 22 9" xfId="7956" xr:uid="{00000000-0005-0000-0000-0000C31E0000}"/>
    <cellStyle name="Normal 3 11 23" xfId="7957" xr:uid="{00000000-0005-0000-0000-0000C41E0000}"/>
    <cellStyle name="Normal 3 11 24" xfId="7958" xr:uid="{00000000-0005-0000-0000-0000C51E0000}"/>
    <cellStyle name="Normal 3 11 25" xfId="7959" xr:uid="{00000000-0005-0000-0000-0000C61E0000}"/>
    <cellStyle name="Normal 3 11 25 10" xfId="7960" xr:uid="{00000000-0005-0000-0000-0000C71E0000}"/>
    <cellStyle name="Normal 3 11 25 11" xfId="7961" xr:uid="{00000000-0005-0000-0000-0000C81E0000}"/>
    <cellStyle name="Normal 3 11 25 12" xfId="7962" xr:uid="{00000000-0005-0000-0000-0000C91E0000}"/>
    <cellStyle name="Normal 3 11 25 13" xfId="7963" xr:uid="{00000000-0005-0000-0000-0000CA1E0000}"/>
    <cellStyle name="Normal 3 11 25 14" xfId="7964" xr:uid="{00000000-0005-0000-0000-0000CB1E0000}"/>
    <cellStyle name="Normal 3 11 25 2" xfId="7965" xr:uid="{00000000-0005-0000-0000-0000CC1E0000}"/>
    <cellStyle name="Normal 3 11 25 3" xfId="7966" xr:uid="{00000000-0005-0000-0000-0000CD1E0000}"/>
    <cellStyle name="Normal 3 11 25 4" xfId="7967" xr:uid="{00000000-0005-0000-0000-0000CE1E0000}"/>
    <cellStyle name="Normal 3 11 25 5" xfId="7968" xr:uid="{00000000-0005-0000-0000-0000CF1E0000}"/>
    <cellStyle name="Normal 3 11 25 6" xfId="7969" xr:uid="{00000000-0005-0000-0000-0000D01E0000}"/>
    <cellStyle name="Normal 3 11 25 7" xfId="7970" xr:uid="{00000000-0005-0000-0000-0000D11E0000}"/>
    <cellStyle name="Normal 3 11 25 8" xfId="7971" xr:uid="{00000000-0005-0000-0000-0000D21E0000}"/>
    <cellStyle name="Normal 3 11 25 9" xfId="7972" xr:uid="{00000000-0005-0000-0000-0000D31E0000}"/>
    <cellStyle name="Normal 3 11 26" xfId="7973" xr:uid="{00000000-0005-0000-0000-0000D41E0000}"/>
    <cellStyle name="Normal 3 11 26 10" xfId="7974" xr:uid="{00000000-0005-0000-0000-0000D51E0000}"/>
    <cellStyle name="Normal 3 11 26 11" xfId="7975" xr:uid="{00000000-0005-0000-0000-0000D61E0000}"/>
    <cellStyle name="Normal 3 11 26 12" xfId="7976" xr:uid="{00000000-0005-0000-0000-0000D71E0000}"/>
    <cellStyle name="Normal 3 11 26 13" xfId="7977" xr:uid="{00000000-0005-0000-0000-0000D81E0000}"/>
    <cellStyle name="Normal 3 11 26 14" xfId="7978" xr:uid="{00000000-0005-0000-0000-0000D91E0000}"/>
    <cellStyle name="Normal 3 11 26 2" xfId="7979" xr:uid="{00000000-0005-0000-0000-0000DA1E0000}"/>
    <cellStyle name="Normal 3 11 26 3" xfId="7980" xr:uid="{00000000-0005-0000-0000-0000DB1E0000}"/>
    <cellStyle name="Normal 3 11 26 4" xfId="7981" xr:uid="{00000000-0005-0000-0000-0000DC1E0000}"/>
    <cellStyle name="Normal 3 11 26 5" xfId="7982" xr:uid="{00000000-0005-0000-0000-0000DD1E0000}"/>
    <cellStyle name="Normal 3 11 26 6" xfId="7983" xr:uid="{00000000-0005-0000-0000-0000DE1E0000}"/>
    <cellStyle name="Normal 3 11 26 7" xfId="7984" xr:uid="{00000000-0005-0000-0000-0000DF1E0000}"/>
    <cellStyle name="Normal 3 11 26 8" xfId="7985" xr:uid="{00000000-0005-0000-0000-0000E01E0000}"/>
    <cellStyle name="Normal 3 11 26 9" xfId="7986" xr:uid="{00000000-0005-0000-0000-0000E11E0000}"/>
    <cellStyle name="Normal 3 11 3" xfId="7987" xr:uid="{00000000-0005-0000-0000-0000E21E0000}"/>
    <cellStyle name="Normal 3 11 4" xfId="7988" xr:uid="{00000000-0005-0000-0000-0000E31E0000}"/>
    <cellStyle name="Normal 3 11 5" xfId="7989" xr:uid="{00000000-0005-0000-0000-0000E41E0000}"/>
    <cellStyle name="Normal 3 11 6" xfId="7990" xr:uid="{00000000-0005-0000-0000-0000E51E0000}"/>
    <cellStyle name="Normal 3 11 7" xfId="7991" xr:uid="{00000000-0005-0000-0000-0000E61E0000}"/>
    <cellStyle name="Normal 3 11 8" xfId="7992" xr:uid="{00000000-0005-0000-0000-0000E71E0000}"/>
    <cellStyle name="Normal 3 11 9" xfId="7993" xr:uid="{00000000-0005-0000-0000-0000E81E0000}"/>
    <cellStyle name="Normal 3 12" xfId="7994" xr:uid="{00000000-0005-0000-0000-0000E91E0000}"/>
    <cellStyle name="Normal 3 12 10" xfId="7995" xr:uid="{00000000-0005-0000-0000-0000EA1E0000}"/>
    <cellStyle name="Normal 3 12 10 10" xfId="7996" xr:uid="{00000000-0005-0000-0000-0000EB1E0000}"/>
    <cellStyle name="Normal 3 12 10 11" xfId="7997" xr:uid="{00000000-0005-0000-0000-0000EC1E0000}"/>
    <cellStyle name="Normal 3 12 10 12" xfId="7998" xr:uid="{00000000-0005-0000-0000-0000ED1E0000}"/>
    <cellStyle name="Normal 3 12 10 13" xfId="7999" xr:uid="{00000000-0005-0000-0000-0000EE1E0000}"/>
    <cellStyle name="Normal 3 12 10 14" xfId="8000" xr:uid="{00000000-0005-0000-0000-0000EF1E0000}"/>
    <cellStyle name="Normal 3 12 10 2" xfId="8001" xr:uid="{00000000-0005-0000-0000-0000F01E0000}"/>
    <cellStyle name="Normal 3 12 10 3" xfId="8002" xr:uid="{00000000-0005-0000-0000-0000F11E0000}"/>
    <cellStyle name="Normal 3 12 10 4" xfId="8003" xr:uid="{00000000-0005-0000-0000-0000F21E0000}"/>
    <cellStyle name="Normal 3 12 10 5" xfId="8004" xr:uid="{00000000-0005-0000-0000-0000F31E0000}"/>
    <cellStyle name="Normal 3 12 10 6" xfId="8005" xr:uid="{00000000-0005-0000-0000-0000F41E0000}"/>
    <cellStyle name="Normal 3 12 10 7" xfId="8006" xr:uid="{00000000-0005-0000-0000-0000F51E0000}"/>
    <cellStyle name="Normal 3 12 10 8" xfId="8007" xr:uid="{00000000-0005-0000-0000-0000F61E0000}"/>
    <cellStyle name="Normal 3 12 10 9" xfId="8008" xr:uid="{00000000-0005-0000-0000-0000F71E0000}"/>
    <cellStyle name="Normal 3 12 11" xfId="8009" xr:uid="{00000000-0005-0000-0000-0000F81E0000}"/>
    <cellStyle name="Normal 3 12 11 10" xfId="8010" xr:uid="{00000000-0005-0000-0000-0000F91E0000}"/>
    <cellStyle name="Normal 3 12 11 11" xfId="8011" xr:uid="{00000000-0005-0000-0000-0000FA1E0000}"/>
    <cellStyle name="Normal 3 12 11 12" xfId="8012" xr:uid="{00000000-0005-0000-0000-0000FB1E0000}"/>
    <cellStyle name="Normal 3 12 11 13" xfId="8013" xr:uid="{00000000-0005-0000-0000-0000FC1E0000}"/>
    <cellStyle name="Normal 3 12 11 14" xfId="8014" xr:uid="{00000000-0005-0000-0000-0000FD1E0000}"/>
    <cellStyle name="Normal 3 12 11 2" xfId="8015" xr:uid="{00000000-0005-0000-0000-0000FE1E0000}"/>
    <cellStyle name="Normal 3 12 11 3" xfId="8016" xr:uid="{00000000-0005-0000-0000-0000FF1E0000}"/>
    <cellStyle name="Normal 3 12 11 4" xfId="8017" xr:uid="{00000000-0005-0000-0000-0000001F0000}"/>
    <cellStyle name="Normal 3 12 11 5" xfId="8018" xr:uid="{00000000-0005-0000-0000-0000011F0000}"/>
    <cellStyle name="Normal 3 12 11 6" xfId="8019" xr:uid="{00000000-0005-0000-0000-0000021F0000}"/>
    <cellStyle name="Normal 3 12 11 7" xfId="8020" xr:uid="{00000000-0005-0000-0000-0000031F0000}"/>
    <cellStyle name="Normal 3 12 11 8" xfId="8021" xr:uid="{00000000-0005-0000-0000-0000041F0000}"/>
    <cellStyle name="Normal 3 12 11 9" xfId="8022" xr:uid="{00000000-0005-0000-0000-0000051F0000}"/>
    <cellStyle name="Normal 3 12 12" xfId="8023" xr:uid="{00000000-0005-0000-0000-0000061F0000}"/>
    <cellStyle name="Normal 3 12 12 10" xfId="8024" xr:uid="{00000000-0005-0000-0000-0000071F0000}"/>
    <cellStyle name="Normal 3 12 12 11" xfId="8025" xr:uid="{00000000-0005-0000-0000-0000081F0000}"/>
    <cellStyle name="Normal 3 12 12 12" xfId="8026" xr:uid="{00000000-0005-0000-0000-0000091F0000}"/>
    <cellStyle name="Normal 3 12 12 13" xfId="8027" xr:uid="{00000000-0005-0000-0000-00000A1F0000}"/>
    <cellStyle name="Normal 3 12 12 14" xfId="8028" xr:uid="{00000000-0005-0000-0000-00000B1F0000}"/>
    <cellStyle name="Normal 3 12 12 2" xfId="8029" xr:uid="{00000000-0005-0000-0000-00000C1F0000}"/>
    <cellStyle name="Normal 3 12 12 3" xfId="8030" xr:uid="{00000000-0005-0000-0000-00000D1F0000}"/>
    <cellStyle name="Normal 3 12 12 4" xfId="8031" xr:uid="{00000000-0005-0000-0000-00000E1F0000}"/>
    <cellStyle name="Normal 3 12 12 5" xfId="8032" xr:uid="{00000000-0005-0000-0000-00000F1F0000}"/>
    <cellStyle name="Normal 3 12 12 6" xfId="8033" xr:uid="{00000000-0005-0000-0000-0000101F0000}"/>
    <cellStyle name="Normal 3 12 12 7" xfId="8034" xr:uid="{00000000-0005-0000-0000-0000111F0000}"/>
    <cellStyle name="Normal 3 12 12 8" xfId="8035" xr:uid="{00000000-0005-0000-0000-0000121F0000}"/>
    <cellStyle name="Normal 3 12 12 9" xfId="8036" xr:uid="{00000000-0005-0000-0000-0000131F0000}"/>
    <cellStyle name="Normal 3 12 13" xfId="8037" xr:uid="{00000000-0005-0000-0000-0000141F0000}"/>
    <cellStyle name="Normal 3 12 13 10" xfId="8038" xr:uid="{00000000-0005-0000-0000-0000151F0000}"/>
    <cellStyle name="Normal 3 12 13 11" xfId="8039" xr:uid="{00000000-0005-0000-0000-0000161F0000}"/>
    <cellStyle name="Normal 3 12 13 12" xfId="8040" xr:uid="{00000000-0005-0000-0000-0000171F0000}"/>
    <cellStyle name="Normal 3 12 13 13" xfId="8041" xr:uid="{00000000-0005-0000-0000-0000181F0000}"/>
    <cellStyle name="Normal 3 12 13 14" xfId="8042" xr:uid="{00000000-0005-0000-0000-0000191F0000}"/>
    <cellStyle name="Normal 3 12 13 2" xfId="8043" xr:uid="{00000000-0005-0000-0000-00001A1F0000}"/>
    <cellStyle name="Normal 3 12 13 3" xfId="8044" xr:uid="{00000000-0005-0000-0000-00001B1F0000}"/>
    <cellStyle name="Normal 3 12 13 4" xfId="8045" xr:uid="{00000000-0005-0000-0000-00001C1F0000}"/>
    <cellStyle name="Normal 3 12 13 5" xfId="8046" xr:uid="{00000000-0005-0000-0000-00001D1F0000}"/>
    <cellStyle name="Normal 3 12 13 6" xfId="8047" xr:uid="{00000000-0005-0000-0000-00001E1F0000}"/>
    <cellStyle name="Normal 3 12 13 7" xfId="8048" xr:uid="{00000000-0005-0000-0000-00001F1F0000}"/>
    <cellStyle name="Normal 3 12 13 8" xfId="8049" xr:uid="{00000000-0005-0000-0000-0000201F0000}"/>
    <cellStyle name="Normal 3 12 13 9" xfId="8050" xr:uid="{00000000-0005-0000-0000-0000211F0000}"/>
    <cellStyle name="Normal 3 12 14" xfId="8051" xr:uid="{00000000-0005-0000-0000-0000221F0000}"/>
    <cellStyle name="Normal 3 12 14 10" xfId="8052" xr:uid="{00000000-0005-0000-0000-0000231F0000}"/>
    <cellStyle name="Normal 3 12 14 11" xfId="8053" xr:uid="{00000000-0005-0000-0000-0000241F0000}"/>
    <cellStyle name="Normal 3 12 14 12" xfId="8054" xr:uid="{00000000-0005-0000-0000-0000251F0000}"/>
    <cellStyle name="Normal 3 12 14 13" xfId="8055" xr:uid="{00000000-0005-0000-0000-0000261F0000}"/>
    <cellStyle name="Normal 3 12 14 14" xfId="8056" xr:uid="{00000000-0005-0000-0000-0000271F0000}"/>
    <cellStyle name="Normal 3 12 14 2" xfId="8057" xr:uid="{00000000-0005-0000-0000-0000281F0000}"/>
    <cellStyle name="Normal 3 12 14 3" xfId="8058" xr:uid="{00000000-0005-0000-0000-0000291F0000}"/>
    <cellStyle name="Normal 3 12 14 4" xfId="8059" xr:uid="{00000000-0005-0000-0000-00002A1F0000}"/>
    <cellStyle name="Normal 3 12 14 5" xfId="8060" xr:uid="{00000000-0005-0000-0000-00002B1F0000}"/>
    <cellStyle name="Normal 3 12 14 6" xfId="8061" xr:uid="{00000000-0005-0000-0000-00002C1F0000}"/>
    <cellStyle name="Normal 3 12 14 7" xfId="8062" xr:uid="{00000000-0005-0000-0000-00002D1F0000}"/>
    <cellStyle name="Normal 3 12 14 8" xfId="8063" xr:uid="{00000000-0005-0000-0000-00002E1F0000}"/>
    <cellStyle name="Normal 3 12 14 9" xfId="8064" xr:uid="{00000000-0005-0000-0000-00002F1F0000}"/>
    <cellStyle name="Normal 3 12 15" xfId="8065" xr:uid="{00000000-0005-0000-0000-0000301F0000}"/>
    <cellStyle name="Normal 3 12 16" xfId="8066" xr:uid="{00000000-0005-0000-0000-0000311F0000}"/>
    <cellStyle name="Normal 3 12 17" xfId="8067" xr:uid="{00000000-0005-0000-0000-0000321F0000}"/>
    <cellStyle name="Normal 3 12 17 10" xfId="8068" xr:uid="{00000000-0005-0000-0000-0000331F0000}"/>
    <cellStyle name="Normal 3 12 17 11" xfId="8069" xr:uid="{00000000-0005-0000-0000-0000341F0000}"/>
    <cellStyle name="Normal 3 12 17 12" xfId="8070" xr:uid="{00000000-0005-0000-0000-0000351F0000}"/>
    <cellStyle name="Normal 3 12 17 13" xfId="8071" xr:uid="{00000000-0005-0000-0000-0000361F0000}"/>
    <cellStyle name="Normal 3 12 17 14" xfId="8072" xr:uid="{00000000-0005-0000-0000-0000371F0000}"/>
    <cellStyle name="Normal 3 12 17 2" xfId="8073" xr:uid="{00000000-0005-0000-0000-0000381F0000}"/>
    <cellStyle name="Normal 3 12 17 3" xfId="8074" xr:uid="{00000000-0005-0000-0000-0000391F0000}"/>
    <cellStyle name="Normal 3 12 17 4" xfId="8075" xr:uid="{00000000-0005-0000-0000-00003A1F0000}"/>
    <cellStyle name="Normal 3 12 17 5" xfId="8076" xr:uid="{00000000-0005-0000-0000-00003B1F0000}"/>
    <cellStyle name="Normal 3 12 17 6" xfId="8077" xr:uid="{00000000-0005-0000-0000-00003C1F0000}"/>
    <cellStyle name="Normal 3 12 17 7" xfId="8078" xr:uid="{00000000-0005-0000-0000-00003D1F0000}"/>
    <cellStyle name="Normal 3 12 17 8" xfId="8079" xr:uid="{00000000-0005-0000-0000-00003E1F0000}"/>
    <cellStyle name="Normal 3 12 17 9" xfId="8080" xr:uid="{00000000-0005-0000-0000-00003F1F0000}"/>
    <cellStyle name="Normal 3 12 18" xfId="8081" xr:uid="{00000000-0005-0000-0000-0000401F0000}"/>
    <cellStyle name="Normal 3 12 18 10" xfId="8082" xr:uid="{00000000-0005-0000-0000-0000411F0000}"/>
    <cellStyle name="Normal 3 12 18 11" xfId="8083" xr:uid="{00000000-0005-0000-0000-0000421F0000}"/>
    <cellStyle name="Normal 3 12 18 12" xfId="8084" xr:uid="{00000000-0005-0000-0000-0000431F0000}"/>
    <cellStyle name="Normal 3 12 18 13" xfId="8085" xr:uid="{00000000-0005-0000-0000-0000441F0000}"/>
    <cellStyle name="Normal 3 12 18 14" xfId="8086" xr:uid="{00000000-0005-0000-0000-0000451F0000}"/>
    <cellStyle name="Normal 3 12 18 2" xfId="8087" xr:uid="{00000000-0005-0000-0000-0000461F0000}"/>
    <cellStyle name="Normal 3 12 18 3" xfId="8088" xr:uid="{00000000-0005-0000-0000-0000471F0000}"/>
    <cellStyle name="Normal 3 12 18 4" xfId="8089" xr:uid="{00000000-0005-0000-0000-0000481F0000}"/>
    <cellStyle name="Normal 3 12 18 5" xfId="8090" xr:uid="{00000000-0005-0000-0000-0000491F0000}"/>
    <cellStyle name="Normal 3 12 18 6" xfId="8091" xr:uid="{00000000-0005-0000-0000-00004A1F0000}"/>
    <cellStyle name="Normal 3 12 18 7" xfId="8092" xr:uid="{00000000-0005-0000-0000-00004B1F0000}"/>
    <cellStyle name="Normal 3 12 18 8" xfId="8093" xr:uid="{00000000-0005-0000-0000-00004C1F0000}"/>
    <cellStyle name="Normal 3 12 18 9" xfId="8094" xr:uid="{00000000-0005-0000-0000-00004D1F0000}"/>
    <cellStyle name="Normal 3 12 2" xfId="8095" xr:uid="{00000000-0005-0000-0000-00004E1F0000}"/>
    <cellStyle name="Normal 3 12 2 10" xfId="8096" xr:uid="{00000000-0005-0000-0000-00004F1F0000}"/>
    <cellStyle name="Normal 3 12 2 11" xfId="8097" xr:uid="{00000000-0005-0000-0000-0000501F0000}"/>
    <cellStyle name="Normal 3 12 2 12" xfId="8098" xr:uid="{00000000-0005-0000-0000-0000511F0000}"/>
    <cellStyle name="Normal 3 12 2 13" xfId="8099" xr:uid="{00000000-0005-0000-0000-0000521F0000}"/>
    <cellStyle name="Normal 3 12 2 14" xfId="8100" xr:uid="{00000000-0005-0000-0000-0000531F0000}"/>
    <cellStyle name="Normal 3 12 2 15" xfId="8101" xr:uid="{00000000-0005-0000-0000-0000541F0000}"/>
    <cellStyle name="Normal 3 12 2 16" xfId="8102" xr:uid="{00000000-0005-0000-0000-0000551F0000}"/>
    <cellStyle name="Normal 3 12 2 17" xfId="8103" xr:uid="{00000000-0005-0000-0000-0000561F0000}"/>
    <cellStyle name="Normal 3 12 2 2" xfId="8104" xr:uid="{00000000-0005-0000-0000-0000571F0000}"/>
    <cellStyle name="Normal 3 12 2 3" xfId="8105" xr:uid="{00000000-0005-0000-0000-0000581F0000}"/>
    <cellStyle name="Normal 3 12 2 4" xfId="8106" xr:uid="{00000000-0005-0000-0000-0000591F0000}"/>
    <cellStyle name="Normal 3 12 2 5" xfId="8107" xr:uid="{00000000-0005-0000-0000-00005A1F0000}"/>
    <cellStyle name="Normal 3 12 2 6" xfId="8108" xr:uid="{00000000-0005-0000-0000-00005B1F0000}"/>
    <cellStyle name="Normal 3 12 2 7" xfId="8109" xr:uid="{00000000-0005-0000-0000-00005C1F0000}"/>
    <cellStyle name="Normal 3 12 2 8" xfId="8110" xr:uid="{00000000-0005-0000-0000-00005D1F0000}"/>
    <cellStyle name="Normal 3 12 2 9" xfId="8111" xr:uid="{00000000-0005-0000-0000-00005E1F0000}"/>
    <cellStyle name="Normal 3 12 3" xfId="8112" xr:uid="{00000000-0005-0000-0000-00005F1F0000}"/>
    <cellStyle name="Normal 3 12 4" xfId="8113" xr:uid="{00000000-0005-0000-0000-0000601F0000}"/>
    <cellStyle name="Normal 3 12 5" xfId="8114" xr:uid="{00000000-0005-0000-0000-0000611F0000}"/>
    <cellStyle name="Normal 3 12 6" xfId="8115" xr:uid="{00000000-0005-0000-0000-0000621F0000}"/>
    <cellStyle name="Normal 3 12 6 10" xfId="8116" xr:uid="{00000000-0005-0000-0000-0000631F0000}"/>
    <cellStyle name="Normal 3 12 6 11" xfId="8117" xr:uid="{00000000-0005-0000-0000-0000641F0000}"/>
    <cellStyle name="Normal 3 12 6 12" xfId="8118" xr:uid="{00000000-0005-0000-0000-0000651F0000}"/>
    <cellStyle name="Normal 3 12 6 13" xfId="8119" xr:uid="{00000000-0005-0000-0000-0000661F0000}"/>
    <cellStyle name="Normal 3 12 6 14" xfId="8120" xr:uid="{00000000-0005-0000-0000-0000671F0000}"/>
    <cellStyle name="Normal 3 12 6 15" xfId="8121" xr:uid="{00000000-0005-0000-0000-0000681F0000}"/>
    <cellStyle name="Normal 3 12 6 2" xfId="8122" xr:uid="{00000000-0005-0000-0000-0000691F0000}"/>
    <cellStyle name="Normal 3 12 6 2 10" xfId="8123" xr:uid="{00000000-0005-0000-0000-00006A1F0000}"/>
    <cellStyle name="Normal 3 12 6 2 11" xfId="8124" xr:uid="{00000000-0005-0000-0000-00006B1F0000}"/>
    <cellStyle name="Normal 3 12 6 2 12" xfId="8125" xr:uid="{00000000-0005-0000-0000-00006C1F0000}"/>
    <cellStyle name="Normal 3 12 6 2 13" xfId="8126" xr:uid="{00000000-0005-0000-0000-00006D1F0000}"/>
    <cellStyle name="Normal 3 12 6 2 14" xfId="8127" xr:uid="{00000000-0005-0000-0000-00006E1F0000}"/>
    <cellStyle name="Normal 3 12 6 2 2" xfId="8128" xr:uid="{00000000-0005-0000-0000-00006F1F0000}"/>
    <cellStyle name="Normal 3 12 6 2 3" xfId="8129" xr:uid="{00000000-0005-0000-0000-0000701F0000}"/>
    <cellStyle name="Normal 3 12 6 2 4" xfId="8130" xr:uid="{00000000-0005-0000-0000-0000711F0000}"/>
    <cellStyle name="Normal 3 12 6 2 5" xfId="8131" xr:uid="{00000000-0005-0000-0000-0000721F0000}"/>
    <cellStyle name="Normal 3 12 6 2 6" xfId="8132" xr:uid="{00000000-0005-0000-0000-0000731F0000}"/>
    <cellStyle name="Normal 3 12 6 2 7" xfId="8133" xr:uid="{00000000-0005-0000-0000-0000741F0000}"/>
    <cellStyle name="Normal 3 12 6 2 8" xfId="8134" xr:uid="{00000000-0005-0000-0000-0000751F0000}"/>
    <cellStyle name="Normal 3 12 6 2 9" xfId="8135" xr:uid="{00000000-0005-0000-0000-0000761F0000}"/>
    <cellStyle name="Normal 3 12 6 3" xfId="8136" xr:uid="{00000000-0005-0000-0000-0000771F0000}"/>
    <cellStyle name="Normal 3 12 6 4" xfId="8137" xr:uid="{00000000-0005-0000-0000-0000781F0000}"/>
    <cellStyle name="Normal 3 12 6 5" xfId="8138" xr:uid="{00000000-0005-0000-0000-0000791F0000}"/>
    <cellStyle name="Normal 3 12 6 6" xfId="8139" xr:uid="{00000000-0005-0000-0000-00007A1F0000}"/>
    <cellStyle name="Normal 3 12 6 7" xfId="8140" xr:uid="{00000000-0005-0000-0000-00007B1F0000}"/>
    <cellStyle name="Normal 3 12 6 8" xfId="8141" xr:uid="{00000000-0005-0000-0000-00007C1F0000}"/>
    <cellStyle name="Normal 3 12 6 9" xfId="8142" xr:uid="{00000000-0005-0000-0000-00007D1F0000}"/>
    <cellStyle name="Normal 3 12 7" xfId="8143" xr:uid="{00000000-0005-0000-0000-00007E1F0000}"/>
    <cellStyle name="Normal 3 12 7 10" xfId="8144" xr:uid="{00000000-0005-0000-0000-00007F1F0000}"/>
    <cellStyle name="Normal 3 12 7 11" xfId="8145" xr:uid="{00000000-0005-0000-0000-0000801F0000}"/>
    <cellStyle name="Normal 3 12 7 12" xfId="8146" xr:uid="{00000000-0005-0000-0000-0000811F0000}"/>
    <cellStyle name="Normal 3 12 7 13" xfId="8147" xr:uid="{00000000-0005-0000-0000-0000821F0000}"/>
    <cellStyle name="Normal 3 12 7 14" xfId="8148" xr:uid="{00000000-0005-0000-0000-0000831F0000}"/>
    <cellStyle name="Normal 3 12 7 15" xfId="8149" xr:uid="{00000000-0005-0000-0000-0000841F0000}"/>
    <cellStyle name="Normal 3 12 7 2" xfId="8150" xr:uid="{00000000-0005-0000-0000-0000851F0000}"/>
    <cellStyle name="Normal 3 12 7 2 10" xfId="8151" xr:uid="{00000000-0005-0000-0000-0000861F0000}"/>
    <cellStyle name="Normal 3 12 7 2 11" xfId="8152" xr:uid="{00000000-0005-0000-0000-0000871F0000}"/>
    <cellStyle name="Normal 3 12 7 2 12" xfId="8153" xr:uid="{00000000-0005-0000-0000-0000881F0000}"/>
    <cellStyle name="Normal 3 12 7 2 13" xfId="8154" xr:uid="{00000000-0005-0000-0000-0000891F0000}"/>
    <cellStyle name="Normal 3 12 7 2 14" xfId="8155" xr:uid="{00000000-0005-0000-0000-00008A1F0000}"/>
    <cellStyle name="Normal 3 12 7 2 2" xfId="8156" xr:uid="{00000000-0005-0000-0000-00008B1F0000}"/>
    <cellStyle name="Normal 3 12 7 2 3" xfId="8157" xr:uid="{00000000-0005-0000-0000-00008C1F0000}"/>
    <cellStyle name="Normal 3 12 7 2 4" xfId="8158" xr:uid="{00000000-0005-0000-0000-00008D1F0000}"/>
    <cellStyle name="Normal 3 12 7 2 5" xfId="8159" xr:uid="{00000000-0005-0000-0000-00008E1F0000}"/>
    <cellStyle name="Normal 3 12 7 2 6" xfId="8160" xr:uid="{00000000-0005-0000-0000-00008F1F0000}"/>
    <cellStyle name="Normal 3 12 7 2 7" xfId="8161" xr:uid="{00000000-0005-0000-0000-0000901F0000}"/>
    <cellStyle name="Normal 3 12 7 2 8" xfId="8162" xr:uid="{00000000-0005-0000-0000-0000911F0000}"/>
    <cellStyle name="Normal 3 12 7 2 9" xfId="8163" xr:uid="{00000000-0005-0000-0000-0000921F0000}"/>
    <cellStyle name="Normal 3 12 7 3" xfId="8164" xr:uid="{00000000-0005-0000-0000-0000931F0000}"/>
    <cellStyle name="Normal 3 12 7 4" xfId="8165" xr:uid="{00000000-0005-0000-0000-0000941F0000}"/>
    <cellStyle name="Normal 3 12 7 5" xfId="8166" xr:uid="{00000000-0005-0000-0000-0000951F0000}"/>
    <cellStyle name="Normal 3 12 7 6" xfId="8167" xr:uid="{00000000-0005-0000-0000-0000961F0000}"/>
    <cellStyle name="Normal 3 12 7 7" xfId="8168" xr:uid="{00000000-0005-0000-0000-0000971F0000}"/>
    <cellStyle name="Normal 3 12 7 8" xfId="8169" xr:uid="{00000000-0005-0000-0000-0000981F0000}"/>
    <cellStyle name="Normal 3 12 7 9" xfId="8170" xr:uid="{00000000-0005-0000-0000-0000991F0000}"/>
    <cellStyle name="Normal 3 12 8" xfId="8171" xr:uid="{00000000-0005-0000-0000-00009A1F0000}"/>
    <cellStyle name="Normal 3 12 8 10" xfId="8172" xr:uid="{00000000-0005-0000-0000-00009B1F0000}"/>
    <cellStyle name="Normal 3 12 8 11" xfId="8173" xr:uid="{00000000-0005-0000-0000-00009C1F0000}"/>
    <cellStyle name="Normal 3 12 8 12" xfId="8174" xr:uid="{00000000-0005-0000-0000-00009D1F0000}"/>
    <cellStyle name="Normal 3 12 8 13" xfId="8175" xr:uid="{00000000-0005-0000-0000-00009E1F0000}"/>
    <cellStyle name="Normal 3 12 8 14" xfId="8176" xr:uid="{00000000-0005-0000-0000-00009F1F0000}"/>
    <cellStyle name="Normal 3 12 8 15" xfId="8177" xr:uid="{00000000-0005-0000-0000-0000A01F0000}"/>
    <cellStyle name="Normal 3 12 8 2" xfId="8178" xr:uid="{00000000-0005-0000-0000-0000A11F0000}"/>
    <cellStyle name="Normal 3 12 8 2 10" xfId="8179" xr:uid="{00000000-0005-0000-0000-0000A21F0000}"/>
    <cellStyle name="Normal 3 12 8 2 11" xfId="8180" xr:uid="{00000000-0005-0000-0000-0000A31F0000}"/>
    <cellStyle name="Normal 3 12 8 2 12" xfId="8181" xr:uid="{00000000-0005-0000-0000-0000A41F0000}"/>
    <cellStyle name="Normal 3 12 8 2 13" xfId="8182" xr:uid="{00000000-0005-0000-0000-0000A51F0000}"/>
    <cellStyle name="Normal 3 12 8 2 14" xfId="8183" xr:uid="{00000000-0005-0000-0000-0000A61F0000}"/>
    <cellStyle name="Normal 3 12 8 2 2" xfId="8184" xr:uid="{00000000-0005-0000-0000-0000A71F0000}"/>
    <cellStyle name="Normal 3 12 8 2 3" xfId="8185" xr:uid="{00000000-0005-0000-0000-0000A81F0000}"/>
    <cellStyle name="Normal 3 12 8 2 4" xfId="8186" xr:uid="{00000000-0005-0000-0000-0000A91F0000}"/>
    <cellStyle name="Normal 3 12 8 2 5" xfId="8187" xr:uid="{00000000-0005-0000-0000-0000AA1F0000}"/>
    <cellStyle name="Normal 3 12 8 2 6" xfId="8188" xr:uid="{00000000-0005-0000-0000-0000AB1F0000}"/>
    <cellStyle name="Normal 3 12 8 2 7" xfId="8189" xr:uid="{00000000-0005-0000-0000-0000AC1F0000}"/>
    <cellStyle name="Normal 3 12 8 2 8" xfId="8190" xr:uid="{00000000-0005-0000-0000-0000AD1F0000}"/>
    <cellStyle name="Normal 3 12 8 2 9" xfId="8191" xr:uid="{00000000-0005-0000-0000-0000AE1F0000}"/>
    <cellStyle name="Normal 3 12 8 3" xfId="8192" xr:uid="{00000000-0005-0000-0000-0000AF1F0000}"/>
    <cellStyle name="Normal 3 12 8 4" xfId="8193" xr:uid="{00000000-0005-0000-0000-0000B01F0000}"/>
    <cellStyle name="Normal 3 12 8 5" xfId="8194" xr:uid="{00000000-0005-0000-0000-0000B11F0000}"/>
    <cellStyle name="Normal 3 12 8 6" xfId="8195" xr:uid="{00000000-0005-0000-0000-0000B21F0000}"/>
    <cellStyle name="Normal 3 12 8 7" xfId="8196" xr:uid="{00000000-0005-0000-0000-0000B31F0000}"/>
    <cellStyle name="Normal 3 12 8 8" xfId="8197" xr:uid="{00000000-0005-0000-0000-0000B41F0000}"/>
    <cellStyle name="Normal 3 12 8 9" xfId="8198" xr:uid="{00000000-0005-0000-0000-0000B51F0000}"/>
    <cellStyle name="Normal 3 12 9" xfId="8199" xr:uid="{00000000-0005-0000-0000-0000B61F0000}"/>
    <cellStyle name="Normal 3 12 9 10" xfId="8200" xr:uid="{00000000-0005-0000-0000-0000B71F0000}"/>
    <cellStyle name="Normal 3 12 9 11" xfId="8201" xr:uid="{00000000-0005-0000-0000-0000B81F0000}"/>
    <cellStyle name="Normal 3 12 9 12" xfId="8202" xr:uid="{00000000-0005-0000-0000-0000B91F0000}"/>
    <cellStyle name="Normal 3 12 9 13" xfId="8203" xr:uid="{00000000-0005-0000-0000-0000BA1F0000}"/>
    <cellStyle name="Normal 3 12 9 14" xfId="8204" xr:uid="{00000000-0005-0000-0000-0000BB1F0000}"/>
    <cellStyle name="Normal 3 12 9 2" xfId="8205" xr:uid="{00000000-0005-0000-0000-0000BC1F0000}"/>
    <cellStyle name="Normal 3 12 9 3" xfId="8206" xr:uid="{00000000-0005-0000-0000-0000BD1F0000}"/>
    <cellStyle name="Normal 3 12 9 4" xfId="8207" xr:uid="{00000000-0005-0000-0000-0000BE1F0000}"/>
    <cellStyle name="Normal 3 12 9 5" xfId="8208" xr:uid="{00000000-0005-0000-0000-0000BF1F0000}"/>
    <cellStyle name="Normal 3 12 9 6" xfId="8209" xr:uid="{00000000-0005-0000-0000-0000C01F0000}"/>
    <cellStyle name="Normal 3 12 9 7" xfId="8210" xr:uid="{00000000-0005-0000-0000-0000C11F0000}"/>
    <cellStyle name="Normal 3 12 9 8" xfId="8211" xr:uid="{00000000-0005-0000-0000-0000C21F0000}"/>
    <cellStyle name="Normal 3 12 9 9" xfId="8212" xr:uid="{00000000-0005-0000-0000-0000C31F0000}"/>
    <cellStyle name="Normal 3 13" xfId="8213" xr:uid="{00000000-0005-0000-0000-0000C41F0000}"/>
    <cellStyle name="Normal 3 13 10" xfId="8214" xr:uid="{00000000-0005-0000-0000-0000C51F0000}"/>
    <cellStyle name="Normal 3 13 10 10" xfId="8215" xr:uid="{00000000-0005-0000-0000-0000C61F0000}"/>
    <cellStyle name="Normal 3 13 10 11" xfId="8216" xr:uid="{00000000-0005-0000-0000-0000C71F0000}"/>
    <cellStyle name="Normal 3 13 10 12" xfId="8217" xr:uid="{00000000-0005-0000-0000-0000C81F0000}"/>
    <cellStyle name="Normal 3 13 10 13" xfId="8218" xr:uid="{00000000-0005-0000-0000-0000C91F0000}"/>
    <cellStyle name="Normal 3 13 10 14" xfId="8219" xr:uid="{00000000-0005-0000-0000-0000CA1F0000}"/>
    <cellStyle name="Normal 3 13 10 2" xfId="8220" xr:uid="{00000000-0005-0000-0000-0000CB1F0000}"/>
    <cellStyle name="Normal 3 13 10 3" xfId="8221" xr:uid="{00000000-0005-0000-0000-0000CC1F0000}"/>
    <cellStyle name="Normal 3 13 10 4" xfId="8222" xr:uid="{00000000-0005-0000-0000-0000CD1F0000}"/>
    <cellStyle name="Normal 3 13 10 5" xfId="8223" xr:uid="{00000000-0005-0000-0000-0000CE1F0000}"/>
    <cellStyle name="Normal 3 13 10 6" xfId="8224" xr:uid="{00000000-0005-0000-0000-0000CF1F0000}"/>
    <cellStyle name="Normal 3 13 10 7" xfId="8225" xr:uid="{00000000-0005-0000-0000-0000D01F0000}"/>
    <cellStyle name="Normal 3 13 10 8" xfId="8226" xr:uid="{00000000-0005-0000-0000-0000D11F0000}"/>
    <cellStyle name="Normal 3 13 10 9" xfId="8227" xr:uid="{00000000-0005-0000-0000-0000D21F0000}"/>
    <cellStyle name="Normal 3 13 11" xfId="8228" xr:uid="{00000000-0005-0000-0000-0000D31F0000}"/>
    <cellStyle name="Normal 3 13 11 10" xfId="8229" xr:uid="{00000000-0005-0000-0000-0000D41F0000}"/>
    <cellStyle name="Normal 3 13 11 11" xfId="8230" xr:uid="{00000000-0005-0000-0000-0000D51F0000}"/>
    <cellStyle name="Normal 3 13 11 12" xfId="8231" xr:uid="{00000000-0005-0000-0000-0000D61F0000}"/>
    <cellStyle name="Normal 3 13 11 13" xfId="8232" xr:uid="{00000000-0005-0000-0000-0000D71F0000}"/>
    <cellStyle name="Normal 3 13 11 14" xfId="8233" xr:uid="{00000000-0005-0000-0000-0000D81F0000}"/>
    <cellStyle name="Normal 3 13 11 2" xfId="8234" xr:uid="{00000000-0005-0000-0000-0000D91F0000}"/>
    <cellStyle name="Normal 3 13 11 3" xfId="8235" xr:uid="{00000000-0005-0000-0000-0000DA1F0000}"/>
    <cellStyle name="Normal 3 13 11 4" xfId="8236" xr:uid="{00000000-0005-0000-0000-0000DB1F0000}"/>
    <cellStyle name="Normal 3 13 11 5" xfId="8237" xr:uid="{00000000-0005-0000-0000-0000DC1F0000}"/>
    <cellStyle name="Normal 3 13 11 6" xfId="8238" xr:uid="{00000000-0005-0000-0000-0000DD1F0000}"/>
    <cellStyle name="Normal 3 13 11 7" xfId="8239" xr:uid="{00000000-0005-0000-0000-0000DE1F0000}"/>
    <cellStyle name="Normal 3 13 11 8" xfId="8240" xr:uid="{00000000-0005-0000-0000-0000DF1F0000}"/>
    <cellStyle name="Normal 3 13 11 9" xfId="8241" xr:uid="{00000000-0005-0000-0000-0000E01F0000}"/>
    <cellStyle name="Normal 3 13 12" xfId="8242" xr:uid="{00000000-0005-0000-0000-0000E11F0000}"/>
    <cellStyle name="Normal 3 13 12 10" xfId="8243" xr:uid="{00000000-0005-0000-0000-0000E21F0000}"/>
    <cellStyle name="Normal 3 13 12 11" xfId="8244" xr:uid="{00000000-0005-0000-0000-0000E31F0000}"/>
    <cellStyle name="Normal 3 13 12 12" xfId="8245" xr:uid="{00000000-0005-0000-0000-0000E41F0000}"/>
    <cellStyle name="Normal 3 13 12 13" xfId="8246" xr:uid="{00000000-0005-0000-0000-0000E51F0000}"/>
    <cellStyle name="Normal 3 13 12 14" xfId="8247" xr:uid="{00000000-0005-0000-0000-0000E61F0000}"/>
    <cellStyle name="Normal 3 13 12 2" xfId="8248" xr:uid="{00000000-0005-0000-0000-0000E71F0000}"/>
    <cellStyle name="Normal 3 13 12 3" xfId="8249" xr:uid="{00000000-0005-0000-0000-0000E81F0000}"/>
    <cellStyle name="Normal 3 13 12 4" xfId="8250" xr:uid="{00000000-0005-0000-0000-0000E91F0000}"/>
    <cellStyle name="Normal 3 13 12 5" xfId="8251" xr:uid="{00000000-0005-0000-0000-0000EA1F0000}"/>
    <cellStyle name="Normal 3 13 12 6" xfId="8252" xr:uid="{00000000-0005-0000-0000-0000EB1F0000}"/>
    <cellStyle name="Normal 3 13 12 7" xfId="8253" xr:uid="{00000000-0005-0000-0000-0000EC1F0000}"/>
    <cellStyle name="Normal 3 13 12 8" xfId="8254" xr:uid="{00000000-0005-0000-0000-0000ED1F0000}"/>
    <cellStyle name="Normal 3 13 12 9" xfId="8255" xr:uid="{00000000-0005-0000-0000-0000EE1F0000}"/>
    <cellStyle name="Normal 3 13 13" xfId="8256" xr:uid="{00000000-0005-0000-0000-0000EF1F0000}"/>
    <cellStyle name="Normal 3 13 13 10" xfId="8257" xr:uid="{00000000-0005-0000-0000-0000F01F0000}"/>
    <cellStyle name="Normal 3 13 13 11" xfId="8258" xr:uid="{00000000-0005-0000-0000-0000F11F0000}"/>
    <cellStyle name="Normal 3 13 13 12" xfId="8259" xr:uid="{00000000-0005-0000-0000-0000F21F0000}"/>
    <cellStyle name="Normal 3 13 13 13" xfId="8260" xr:uid="{00000000-0005-0000-0000-0000F31F0000}"/>
    <cellStyle name="Normal 3 13 13 14" xfId="8261" xr:uid="{00000000-0005-0000-0000-0000F41F0000}"/>
    <cellStyle name="Normal 3 13 13 2" xfId="8262" xr:uid="{00000000-0005-0000-0000-0000F51F0000}"/>
    <cellStyle name="Normal 3 13 13 3" xfId="8263" xr:uid="{00000000-0005-0000-0000-0000F61F0000}"/>
    <cellStyle name="Normal 3 13 13 4" xfId="8264" xr:uid="{00000000-0005-0000-0000-0000F71F0000}"/>
    <cellStyle name="Normal 3 13 13 5" xfId="8265" xr:uid="{00000000-0005-0000-0000-0000F81F0000}"/>
    <cellStyle name="Normal 3 13 13 6" xfId="8266" xr:uid="{00000000-0005-0000-0000-0000F91F0000}"/>
    <cellStyle name="Normal 3 13 13 7" xfId="8267" xr:uid="{00000000-0005-0000-0000-0000FA1F0000}"/>
    <cellStyle name="Normal 3 13 13 8" xfId="8268" xr:uid="{00000000-0005-0000-0000-0000FB1F0000}"/>
    <cellStyle name="Normal 3 13 13 9" xfId="8269" xr:uid="{00000000-0005-0000-0000-0000FC1F0000}"/>
    <cellStyle name="Normal 3 13 14" xfId="8270" xr:uid="{00000000-0005-0000-0000-0000FD1F0000}"/>
    <cellStyle name="Normal 3 13 14 10" xfId="8271" xr:uid="{00000000-0005-0000-0000-0000FE1F0000}"/>
    <cellStyle name="Normal 3 13 14 11" xfId="8272" xr:uid="{00000000-0005-0000-0000-0000FF1F0000}"/>
    <cellStyle name="Normal 3 13 14 12" xfId="8273" xr:uid="{00000000-0005-0000-0000-000000200000}"/>
    <cellStyle name="Normal 3 13 14 13" xfId="8274" xr:uid="{00000000-0005-0000-0000-000001200000}"/>
    <cellStyle name="Normal 3 13 14 14" xfId="8275" xr:uid="{00000000-0005-0000-0000-000002200000}"/>
    <cellStyle name="Normal 3 13 14 2" xfId="8276" xr:uid="{00000000-0005-0000-0000-000003200000}"/>
    <cellStyle name="Normal 3 13 14 3" xfId="8277" xr:uid="{00000000-0005-0000-0000-000004200000}"/>
    <cellStyle name="Normal 3 13 14 4" xfId="8278" xr:uid="{00000000-0005-0000-0000-000005200000}"/>
    <cellStyle name="Normal 3 13 14 5" xfId="8279" xr:uid="{00000000-0005-0000-0000-000006200000}"/>
    <cellStyle name="Normal 3 13 14 6" xfId="8280" xr:uid="{00000000-0005-0000-0000-000007200000}"/>
    <cellStyle name="Normal 3 13 14 7" xfId="8281" xr:uid="{00000000-0005-0000-0000-000008200000}"/>
    <cellStyle name="Normal 3 13 14 8" xfId="8282" xr:uid="{00000000-0005-0000-0000-000009200000}"/>
    <cellStyle name="Normal 3 13 14 9" xfId="8283" xr:uid="{00000000-0005-0000-0000-00000A200000}"/>
    <cellStyle name="Normal 3 13 15" xfId="8284" xr:uid="{00000000-0005-0000-0000-00000B200000}"/>
    <cellStyle name="Normal 3 13 16" xfId="8285" xr:uid="{00000000-0005-0000-0000-00000C200000}"/>
    <cellStyle name="Normal 3 13 17" xfId="8286" xr:uid="{00000000-0005-0000-0000-00000D200000}"/>
    <cellStyle name="Normal 3 13 17 10" xfId="8287" xr:uid="{00000000-0005-0000-0000-00000E200000}"/>
    <cellStyle name="Normal 3 13 17 11" xfId="8288" xr:uid="{00000000-0005-0000-0000-00000F200000}"/>
    <cellStyle name="Normal 3 13 17 12" xfId="8289" xr:uid="{00000000-0005-0000-0000-000010200000}"/>
    <cellStyle name="Normal 3 13 17 13" xfId="8290" xr:uid="{00000000-0005-0000-0000-000011200000}"/>
    <cellStyle name="Normal 3 13 17 14" xfId="8291" xr:uid="{00000000-0005-0000-0000-000012200000}"/>
    <cellStyle name="Normal 3 13 17 2" xfId="8292" xr:uid="{00000000-0005-0000-0000-000013200000}"/>
    <cellStyle name="Normal 3 13 17 3" xfId="8293" xr:uid="{00000000-0005-0000-0000-000014200000}"/>
    <cellStyle name="Normal 3 13 17 4" xfId="8294" xr:uid="{00000000-0005-0000-0000-000015200000}"/>
    <cellStyle name="Normal 3 13 17 5" xfId="8295" xr:uid="{00000000-0005-0000-0000-000016200000}"/>
    <cellStyle name="Normal 3 13 17 6" xfId="8296" xr:uid="{00000000-0005-0000-0000-000017200000}"/>
    <cellStyle name="Normal 3 13 17 7" xfId="8297" xr:uid="{00000000-0005-0000-0000-000018200000}"/>
    <cellStyle name="Normal 3 13 17 8" xfId="8298" xr:uid="{00000000-0005-0000-0000-000019200000}"/>
    <cellStyle name="Normal 3 13 17 9" xfId="8299" xr:uid="{00000000-0005-0000-0000-00001A200000}"/>
    <cellStyle name="Normal 3 13 18" xfId="8300" xr:uid="{00000000-0005-0000-0000-00001B200000}"/>
    <cellStyle name="Normal 3 13 18 10" xfId="8301" xr:uid="{00000000-0005-0000-0000-00001C200000}"/>
    <cellStyle name="Normal 3 13 18 11" xfId="8302" xr:uid="{00000000-0005-0000-0000-00001D200000}"/>
    <cellStyle name="Normal 3 13 18 12" xfId="8303" xr:uid="{00000000-0005-0000-0000-00001E200000}"/>
    <cellStyle name="Normal 3 13 18 13" xfId="8304" xr:uid="{00000000-0005-0000-0000-00001F200000}"/>
    <cellStyle name="Normal 3 13 18 14" xfId="8305" xr:uid="{00000000-0005-0000-0000-000020200000}"/>
    <cellStyle name="Normal 3 13 18 2" xfId="8306" xr:uid="{00000000-0005-0000-0000-000021200000}"/>
    <cellStyle name="Normal 3 13 18 3" xfId="8307" xr:uid="{00000000-0005-0000-0000-000022200000}"/>
    <cellStyle name="Normal 3 13 18 4" xfId="8308" xr:uid="{00000000-0005-0000-0000-000023200000}"/>
    <cellStyle name="Normal 3 13 18 5" xfId="8309" xr:uid="{00000000-0005-0000-0000-000024200000}"/>
    <cellStyle name="Normal 3 13 18 6" xfId="8310" xr:uid="{00000000-0005-0000-0000-000025200000}"/>
    <cellStyle name="Normal 3 13 18 7" xfId="8311" xr:uid="{00000000-0005-0000-0000-000026200000}"/>
    <cellStyle name="Normal 3 13 18 8" xfId="8312" xr:uid="{00000000-0005-0000-0000-000027200000}"/>
    <cellStyle name="Normal 3 13 18 9" xfId="8313" xr:uid="{00000000-0005-0000-0000-000028200000}"/>
    <cellStyle name="Normal 3 13 2" xfId="8314" xr:uid="{00000000-0005-0000-0000-000029200000}"/>
    <cellStyle name="Normal 3 13 2 10" xfId="8315" xr:uid="{00000000-0005-0000-0000-00002A200000}"/>
    <cellStyle name="Normal 3 13 2 11" xfId="8316" xr:uid="{00000000-0005-0000-0000-00002B200000}"/>
    <cellStyle name="Normal 3 13 2 12" xfId="8317" xr:uid="{00000000-0005-0000-0000-00002C200000}"/>
    <cellStyle name="Normal 3 13 2 13" xfId="8318" xr:uid="{00000000-0005-0000-0000-00002D200000}"/>
    <cellStyle name="Normal 3 13 2 14" xfId="8319" xr:uid="{00000000-0005-0000-0000-00002E200000}"/>
    <cellStyle name="Normal 3 13 2 15" xfId="8320" xr:uid="{00000000-0005-0000-0000-00002F200000}"/>
    <cellStyle name="Normal 3 13 2 16" xfId="8321" xr:uid="{00000000-0005-0000-0000-000030200000}"/>
    <cellStyle name="Normal 3 13 2 17" xfId="8322" xr:uid="{00000000-0005-0000-0000-000031200000}"/>
    <cellStyle name="Normal 3 13 2 2" xfId="8323" xr:uid="{00000000-0005-0000-0000-000032200000}"/>
    <cellStyle name="Normal 3 13 2 3" xfId="8324" xr:uid="{00000000-0005-0000-0000-000033200000}"/>
    <cellStyle name="Normal 3 13 2 4" xfId="8325" xr:uid="{00000000-0005-0000-0000-000034200000}"/>
    <cellStyle name="Normal 3 13 2 5" xfId="8326" xr:uid="{00000000-0005-0000-0000-000035200000}"/>
    <cellStyle name="Normal 3 13 2 6" xfId="8327" xr:uid="{00000000-0005-0000-0000-000036200000}"/>
    <cellStyle name="Normal 3 13 2 7" xfId="8328" xr:uid="{00000000-0005-0000-0000-000037200000}"/>
    <cellStyle name="Normal 3 13 2 8" xfId="8329" xr:uid="{00000000-0005-0000-0000-000038200000}"/>
    <cellStyle name="Normal 3 13 2 9" xfId="8330" xr:uid="{00000000-0005-0000-0000-000039200000}"/>
    <cellStyle name="Normal 3 13 3" xfId="8331" xr:uid="{00000000-0005-0000-0000-00003A200000}"/>
    <cellStyle name="Normal 3 13 4" xfId="8332" xr:uid="{00000000-0005-0000-0000-00003B200000}"/>
    <cellStyle name="Normal 3 13 5" xfId="8333" xr:uid="{00000000-0005-0000-0000-00003C200000}"/>
    <cellStyle name="Normal 3 13 6" xfId="8334" xr:uid="{00000000-0005-0000-0000-00003D200000}"/>
    <cellStyle name="Normal 3 13 6 10" xfId="8335" xr:uid="{00000000-0005-0000-0000-00003E200000}"/>
    <cellStyle name="Normal 3 13 6 11" xfId="8336" xr:uid="{00000000-0005-0000-0000-00003F200000}"/>
    <cellStyle name="Normal 3 13 6 12" xfId="8337" xr:uid="{00000000-0005-0000-0000-000040200000}"/>
    <cellStyle name="Normal 3 13 6 13" xfId="8338" xr:uid="{00000000-0005-0000-0000-000041200000}"/>
    <cellStyle name="Normal 3 13 6 14" xfId="8339" xr:uid="{00000000-0005-0000-0000-000042200000}"/>
    <cellStyle name="Normal 3 13 6 15" xfId="8340" xr:uid="{00000000-0005-0000-0000-000043200000}"/>
    <cellStyle name="Normal 3 13 6 2" xfId="8341" xr:uid="{00000000-0005-0000-0000-000044200000}"/>
    <cellStyle name="Normal 3 13 6 2 10" xfId="8342" xr:uid="{00000000-0005-0000-0000-000045200000}"/>
    <cellStyle name="Normal 3 13 6 2 11" xfId="8343" xr:uid="{00000000-0005-0000-0000-000046200000}"/>
    <cellStyle name="Normal 3 13 6 2 12" xfId="8344" xr:uid="{00000000-0005-0000-0000-000047200000}"/>
    <cellStyle name="Normal 3 13 6 2 13" xfId="8345" xr:uid="{00000000-0005-0000-0000-000048200000}"/>
    <cellStyle name="Normal 3 13 6 2 14" xfId="8346" xr:uid="{00000000-0005-0000-0000-000049200000}"/>
    <cellStyle name="Normal 3 13 6 2 2" xfId="8347" xr:uid="{00000000-0005-0000-0000-00004A200000}"/>
    <cellStyle name="Normal 3 13 6 2 3" xfId="8348" xr:uid="{00000000-0005-0000-0000-00004B200000}"/>
    <cellStyle name="Normal 3 13 6 2 4" xfId="8349" xr:uid="{00000000-0005-0000-0000-00004C200000}"/>
    <cellStyle name="Normal 3 13 6 2 5" xfId="8350" xr:uid="{00000000-0005-0000-0000-00004D200000}"/>
    <cellStyle name="Normal 3 13 6 2 6" xfId="8351" xr:uid="{00000000-0005-0000-0000-00004E200000}"/>
    <cellStyle name="Normal 3 13 6 2 7" xfId="8352" xr:uid="{00000000-0005-0000-0000-00004F200000}"/>
    <cellStyle name="Normal 3 13 6 2 8" xfId="8353" xr:uid="{00000000-0005-0000-0000-000050200000}"/>
    <cellStyle name="Normal 3 13 6 2 9" xfId="8354" xr:uid="{00000000-0005-0000-0000-000051200000}"/>
    <cellStyle name="Normal 3 13 6 3" xfId="8355" xr:uid="{00000000-0005-0000-0000-000052200000}"/>
    <cellStyle name="Normal 3 13 6 4" xfId="8356" xr:uid="{00000000-0005-0000-0000-000053200000}"/>
    <cellStyle name="Normal 3 13 6 5" xfId="8357" xr:uid="{00000000-0005-0000-0000-000054200000}"/>
    <cellStyle name="Normal 3 13 6 6" xfId="8358" xr:uid="{00000000-0005-0000-0000-000055200000}"/>
    <cellStyle name="Normal 3 13 6 7" xfId="8359" xr:uid="{00000000-0005-0000-0000-000056200000}"/>
    <cellStyle name="Normal 3 13 6 8" xfId="8360" xr:uid="{00000000-0005-0000-0000-000057200000}"/>
    <cellStyle name="Normal 3 13 6 9" xfId="8361" xr:uid="{00000000-0005-0000-0000-000058200000}"/>
    <cellStyle name="Normal 3 13 7" xfId="8362" xr:uid="{00000000-0005-0000-0000-000059200000}"/>
    <cellStyle name="Normal 3 13 7 10" xfId="8363" xr:uid="{00000000-0005-0000-0000-00005A200000}"/>
    <cellStyle name="Normal 3 13 7 11" xfId="8364" xr:uid="{00000000-0005-0000-0000-00005B200000}"/>
    <cellStyle name="Normal 3 13 7 12" xfId="8365" xr:uid="{00000000-0005-0000-0000-00005C200000}"/>
    <cellStyle name="Normal 3 13 7 13" xfId="8366" xr:uid="{00000000-0005-0000-0000-00005D200000}"/>
    <cellStyle name="Normal 3 13 7 14" xfId="8367" xr:uid="{00000000-0005-0000-0000-00005E200000}"/>
    <cellStyle name="Normal 3 13 7 15" xfId="8368" xr:uid="{00000000-0005-0000-0000-00005F200000}"/>
    <cellStyle name="Normal 3 13 7 2" xfId="8369" xr:uid="{00000000-0005-0000-0000-000060200000}"/>
    <cellStyle name="Normal 3 13 7 2 10" xfId="8370" xr:uid="{00000000-0005-0000-0000-000061200000}"/>
    <cellStyle name="Normal 3 13 7 2 11" xfId="8371" xr:uid="{00000000-0005-0000-0000-000062200000}"/>
    <cellStyle name="Normal 3 13 7 2 12" xfId="8372" xr:uid="{00000000-0005-0000-0000-000063200000}"/>
    <cellStyle name="Normal 3 13 7 2 13" xfId="8373" xr:uid="{00000000-0005-0000-0000-000064200000}"/>
    <cellStyle name="Normal 3 13 7 2 14" xfId="8374" xr:uid="{00000000-0005-0000-0000-000065200000}"/>
    <cellStyle name="Normal 3 13 7 2 2" xfId="8375" xr:uid="{00000000-0005-0000-0000-000066200000}"/>
    <cellStyle name="Normal 3 13 7 2 3" xfId="8376" xr:uid="{00000000-0005-0000-0000-000067200000}"/>
    <cellStyle name="Normal 3 13 7 2 4" xfId="8377" xr:uid="{00000000-0005-0000-0000-000068200000}"/>
    <cellStyle name="Normal 3 13 7 2 5" xfId="8378" xr:uid="{00000000-0005-0000-0000-000069200000}"/>
    <cellStyle name="Normal 3 13 7 2 6" xfId="8379" xr:uid="{00000000-0005-0000-0000-00006A200000}"/>
    <cellStyle name="Normal 3 13 7 2 7" xfId="8380" xr:uid="{00000000-0005-0000-0000-00006B200000}"/>
    <cellStyle name="Normal 3 13 7 2 8" xfId="8381" xr:uid="{00000000-0005-0000-0000-00006C200000}"/>
    <cellStyle name="Normal 3 13 7 2 9" xfId="8382" xr:uid="{00000000-0005-0000-0000-00006D200000}"/>
    <cellStyle name="Normal 3 13 7 3" xfId="8383" xr:uid="{00000000-0005-0000-0000-00006E200000}"/>
    <cellStyle name="Normal 3 13 7 4" xfId="8384" xr:uid="{00000000-0005-0000-0000-00006F200000}"/>
    <cellStyle name="Normal 3 13 7 5" xfId="8385" xr:uid="{00000000-0005-0000-0000-000070200000}"/>
    <cellStyle name="Normal 3 13 7 6" xfId="8386" xr:uid="{00000000-0005-0000-0000-000071200000}"/>
    <cellStyle name="Normal 3 13 7 7" xfId="8387" xr:uid="{00000000-0005-0000-0000-000072200000}"/>
    <cellStyle name="Normal 3 13 7 8" xfId="8388" xr:uid="{00000000-0005-0000-0000-000073200000}"/>
    <cellStyle name="Normal 3 13 7 9" xfId="8389" xr:uid="{00000000-0005-0000-0000-000074200000}"/>
    <cellStyle name="Normal 3 13 8" xfId="8390" xr:uid="{00000000-0005-0000-0000-000075200000}"/>
    <cellStyle name="Normal 3 13 8 10" xfId="8391" xr:uid="{00000000-0005-0000-0000-000076200000}"/>
    <cellStyle name="Normal 3 13 8 11" xfId="8392" xr:uid="{00000000-0005-0000-0000-000077200000}"/>
    <cellStyle name="Normal 3 13 8 12" xfId="8393" xr:uid="{00000000-0005-0000-0000-000078200000}"/>
    <cellStyle name="Normal 3 13 8 13" xfId="8394" xr:uid="{00000000-0005-0000-0000-000079200000}"/>
    <cellStyle name="Normal 3 13 8 14" xfId="8395" xr:uid="{00000000-0005-0000-0000-00007A200000}"/>
    <cellStyle name="Normal 3 13 8 15" xfId="8396" xr:uid="{00000000-0005-0000-0000-00007B200000}"/>
    <cellStyle name="Normal 3 13 8 2" xfId="8397" xr:uid="{00000000-0005-0000-0000-00007C200000}"/>
    <cellStyle name="Normal 3 13 8 2 10" xfId="8398" xr:uid="{00000000-0005-0000-0000-00007D200000}"/>
    <cellStyle name="Normal 3 13 8 2 11" xfId="8399" xr:uid="{00000000-0005-0000-0000-00007E200000}"/>
    <cellStyle name="Normal 3 13 8 2 12" xfId="8400" xr:uid="{00000000-0005-0000-0000-00007F200000}"/>
    <cellStyle name="Normal 3 13 8 2 13" xfId="8401" xr:uid="{00000000-0005-0000-0000-000080200000}"/>
    <cellStyle name="Normal 3 13 8 2 14" xfId="8402" xr:uid="{00000000-0005-0000-0000-000081200000}"/>
    <cellStyle name="Normal 3 13 8 2 2" xfId="8403" xr:uid="{00000000-0005-0000-0000-000082200000}"/>
    <cellStyle name="Normal 3 13 8 2 3" xfId="8404" xr:uid="{00000000-0005-0000-0000-000083200000}"/>
    <cellStyle name="Normal 3 13 8 2 4" xfId="8405" xr:uid="{00000000-0005-0000-0000-000084200000}"/>
    <cellStyle name="Normal 3 13 8 2 5" xfId="8406" xr:uid="{00000000-0005-0000-0000-000085200000}"/>
    <cellStyle name="Normal 3 13 8 2 6" xfId="8407" xr:uid="{00000000-0005-0000-0000-000086200000}"/>
    <cellStyle name="Normal 3 13 8 2 7" xfId="8408" xr:uid="{00000000-0005-0000-0000-000087200000}"/>
    <cellStyle name="Normal 3 13 8 2 8" xfId="8409" xr:uid="{00000000-0005-0000-0000-000088200000}"/>
    <cellStyle name="Normal 3 13 8 2 9" xfId="8410" xr:uid="{00000000-0005-0000-0000-000089200000}"/>
    <cellStyle name="Normal 3 13 8 3" xfId="8411" xr:uid="{00000000-0005-0000-0000-00008A200000}"/>
    <cellStyle name="Normal 3 13 8 4" xfId="8412" xr:uid="{00000000-0005-0000-0000-00008B200000}"/>
    <cellStyle name="Normal 3 13 8 5" xfId="8413" xr:uid="{00000000-0005-0000-0000-00008C200000}"/>
    <cellStyle name="Normal 3 13 8 6" xfId="8414" xr:uid="{00000000-0005-0000-0000-00008D200000}"/>
    <cellStyle name="Normal 3 13 8 7" xfId="8415" xr:uid="{00000000-0005-0000-0000-00008E200000}"/>
    <cellStyle name="Normal 3 13 8 8" xfId="8416" xr:uid="{00000000-0005-0000-0000-00008F200000}"/>
    <cellStyle name="Normal 3 13 8 9" xfId="8417" xr:uid="{00000000-0005-0000-0000-000090200000}"/>
    <cellStyle name="Normal 3 13 9" xfId="8418" xr:uid="{00000000-0005-0000-0000-000091200000}"/>
    <cellStyle name="Normal 3 13 9 10" xfId="8419" xr:uid="{00000000-0005-0000-0000-000092200000}"/>
    <cellStyle name="Normal 3 13 9 11" xfId="8420" xr:uid="{00000000-0005-0000-0000-000093200000}"/>
    <cellStyle name="Normal 3 13 9 12" xfId="8421" xr:uid="{00000000-0005-0000-0000-000094200000}"/>
    <cellStyle name="Normal 3 13 9 13" xfId="8422" xr:uid="{00000000-0005-0000-0000-000095200000}"/>
    <cellStyle name="Normal 3 13 9 14" xfId="8423" xr:uid="{00000000-0005-0000-0000-000096200000}"/>
    <cellStyle name="Normal 3 13 9 2" xfId="8424" xr:uid="{00000000-0005-0000-0000-000097200000}"/>
    <cellStyle name="Normal 3 13 9 3" xfId="8425" xr:uid="{00000000-0005-0000-0000-000098200000}"/>
    <cellStyle name="Normal 3 13 9 4" xfId="8426" xr:uid="{00000000-0005-0000-0000-000099200000}"/>
    <cellStyle name="Normal 3 13 9 5" xfId="8427" xr:uid="{00000000-0005-0000-0000-00009A200000}"/>
    <cellStyle name="Normal 3 13 9 6" xfId="8428" xr:uid="{00000000-0005-0000-0000-00009B200000}"/>
    <cellStyle name="Normal 3 13 9 7" xfId="8429" xr:uid="{00000000-0005-0000-0000-00009C200000}"/>
    <cellStyle name="Normal 3 13 9 8" xfId="8430" xr:uid="{00000000-0005-0000-0000-00009D200000}"/>
    <cellStyle name="Normal 3 13 9 9" xfId="8431" xr:uid="{00000000-0005-0000-0000-00009E200000}"/>
    <cellStyle name="Normal 3 14" xfId="8432" xr:uid="{00000000-0005-0000-0000-00009F200000}"/>
    <cellStyle name="Normal 3 14 10" xfId="8433" xr:uid="{00000000-0005-0000-0000-0000A0200000}"/>
    <cellStyle name="Normal 3 14 10 10" xfId="8434" xr:uid="{00000000-0005-0000-0000-0000A1200000}"/>
    <cellStyle name="Normal 3 14 10 11" xfId="8435" xr:uid="{00000000-0005-0000-0000-0000A2200000}"/>
    <cellStyle name="Normal 3 14 10 12" xfId="8436" xr:uid="{00000000-0005-0000-0000-0000A3200000}"/>
    <cellStyle name="Normal 3 14 10 13" xfId="8437" xr:uid="{00000000-0005-0000-0000-0000A4200000}"/>
    <cellStyle name="Normal 3 14 10 14" xfId="8438" xr:uid="{00000000-0005-0000-0000-0000A5200000}"/>
    <cellStyle name="Normal 3 14 10 2" xfId="8439" xr:uid="{00000000-0005-0000-0000-0000A6200000}"/>
    <cellStyle name="Normal 3 14 10 3" xfId="8440" xr:uid="{00000000-0005-0000-0000-0000A7200000}"/>
    <cellStyle name="Normal 3 14 10 4" xfId="8441" xr:uid="{00000000-0005-0000-0000-0000A8200000}"/>
    <cellStyle name="Normal 3 14 10 5" xfId="8442" xr:uid="{00000000-0005-0000-0000-0000A9200000}"/>
    <cellStyle name="Normal 3 14 10 6" xfId="8443" xr:uid="{00000000-0005-0000-0000-0000AA200000}"/>
    <cellStyle name="Normal 3 14 10 7" xfId="8444" xr:uid="{00000000-0005-0000-0000-0000AB200000}"/>
    <cellStyle name="Normal 3 14 10 8" xfId="8445" xr:uid="{00000000-0005-0000-0000-0000AC200000}"/>
    <cellStyle name="Normal 3 14 10 9" xfId="8446" xr:uid="{00000000-0005-0000-0000-0000AD200000}"/>
    <cellStyle name="Normal 3 14 11" xfId="8447" xr:uid="{00000000-0005-0000-0000-0000AE200000}"/>
    <cellStyle name="Normal 3 14 11 10" xfId="8448" xr:uid="{00000000-0005-0000-0000-0000AF200000}"/>
    <cellStyle name="Normal 3 14 11 11" xfId="8449" xr:uid="{00000000-0005-0000-0000-0000B0200000}"/>
    <cellStyle name="Normal 3 14 11 12" xfId="8450" xr:uid="{00000000-0005-0000-0000-0000B1200000}"/>
    <cellStyle name="Normal 3 14 11 13" xfId="8451" xr:uid="{00000000-0005-0000-0000-0000B2200000}"/>
    <cellStyle name="Normal 3 14 11 14" xfId="8452" xr:uid="{00000000-0005-0000-0000-0000B3200000}"/>
    <cellStyle name="Normal 3 14 11 2" xfId="8453" xr:uid="{00000000-0005-0000-0000-0000B4200000}"/>
    <cellStyle name="Normal 3 14 11 3" xfId="8454" xr:uid="{00000000-0005-0000-0000-0000B5200000}"/>
    <cellStyle name="Normal 3 14 11 4" xfId="8455" xr:uid="{00000000-0005-0000-0000-0000B6200000}"/>
    <cellStyle name="Normal 3 14 11 5" xfId="8456" xr:uid="{00000000-0005-0000-0000-0000B7200000}"/>
    <cellStyle name="Normal 3 14 11 6" xfId="8457" xr:uid="{00000000-0005-0000-0000-0000B8200000}"/>
    <cellStyle name="Normal 3 14 11 7" xfId="8458" xr:uid="{00000000-0005-0000-0000-0000B9200000}"/>
    <cellStyle name="Normal 3 14 11 8" xfId="8459" xr:uid="{00000000-0005-0000-0000-0000BA200000}"/>
    <cellStyle name="Normal 3 14 11 9" xfId="8460" xr:uid="{00000000-0005-0000-0000-0000BB200000}"/>
    <cellStyle name="Normal 3 14 12" xfId="8461" xr:uid="{00000000-0005-0000-0000-0000BC200000}"/>
    <cellStyle name="Normal 3 14 12 10" xfId="8462" xr:uid="{00000000-0005-0000-0000-0000BD200000}"/>
    <cellStyle name="Normal 3 14 12 11" xfId="8463" xr:uid="{00000000-0005-0000-0000-0000BE200000}"/>
    <cellStyle name="Normal 3 14 12 12" xfId="8464" xr:uid="{00000000-0005-0000-0000-0000BF200000}"/>
    <cellStyle name="Normal 3 14 12 13" xfId="8465" xr:uid="{00000000-0005-0000-0000-0000C0200000}"/>
    <cellStyle name="Normal 3 14 12 14" xfId="8466" xr:uid="{00000000-0005-0000-0000-0000C1200000}"/>
    <cellStyle name="Normal 3 14 12 2" xfId="8467" xr:uid="{00000000-0005-0000-0000-0000C2200000}"/>
    <cellStyle name="Normal 3 14 12 3" xfId="8468" xr:uid="{00000000-0005-0000-0000-0000C3200000}"/>
    <cellStyle name="Normal 3 14 12 4" xfId="8469" xr:uid="{00000000-0005-0000-0000-0000C4200000}"/>
    <cellStyle name="Normal 3 14 12 5" xfId="8470" xr:uid="{00000000-0005-0000-0000-0000C5200000}"/>
    <cellStyle name="Normal 3 14 12 6" xfId="8471" xr:uid="{00000000-0005-0000-0000-0000C6200000}"/>
    <cellStyle name="Normal 3 14 12 7" xfId="8472" xr:uid="{00000000-0005-0000-0000-0000C7200000}"/>
    <cellStyle name="Normal 3 14 12 8" xfId="8473" xr:uid="{00000000-0005-0000-0000-0000C8200000}"/>
    <cellStyle name="Normal 3 14 12 9" xfId="8474" xr:uid="{00000000-0005-0000-0000-0000C9200000}"/>
    <cellStyle name="Normal 3 14 13" xfId="8475" xr:uid="{00000000-0005-0000-0000-0000CA200000}"/>
    <cellStyle name="Normal 3 14 13 10" xfId="8476" xr:uid="{00000000-0005-0000-0000-0000CB200000}"/>
    <cellStyle name="Normal 3 14 13 11" xfId="8477" xr:uid="{00000000-0005-0000-0000-0000CC200000}"/>
    <cellStyle name="Normal 3 14 13 12" xfId="8478" xr:uid="{00000000-0005-0000-0000-0000CD200000}"/>
    <cellStyle name="Normal 3 14 13 13" xfId="8479" xr:uid="{00000000-0005-0000-0000-0000CE200000}"/>
    <cellStyle name="Normal 3 14 13 14" xfId="8480" xr:uid="{00000000-0005-0000-0000-0000CF200000}"/>
    <cellStyle name="Normal 3 14 13 2" xfId="8481" xr:uid="{00000000-0005-0000-0000-0000D0200000}"/>
    <cellStyle name="Normal 3 14 13 3" xfId="8482" xr:uid="{00000000-0005-0000-0000-0000D1200000}"/>
    <cellStyle name="Normal 3 14 13 4" xfId="8483" xr:uid="{00000000-0005-0000-0000-0000D2200000}"/>
    <cellStyle name="Normal 3 14 13 5" xfId="8484" xr:uid="{00000000-0005-0000-0000-0000D3200000}"/>
    <cellStyle name="Normal 3 14 13 6" xfId="8485" xr:uid="{00000000-0005-0000-0000-0000D4200000}"/>
    <cellStyle name="Normal 3 14 13 7" xfId="8486" xr:uid="{00000000-0005-0000-0000-0000D5200000}"/>
    <cellStyle name="Normal 3 14 13 8" xfId="8487" xr:uid="{00000000-0005-0000-0000-0000D6200000}"/>
    <cellStyle name="Normal 3 14 13 9" xfId="8488" xr:uid="{00000000-0005-0000-0000-0000D7200000}"/>
    <cellStyle name="Normal 3 14 14" xfId="8489" xr:uid="{00000000-0005-0000-0000-0000D8200000}"/>
    <cellStyle name="Normal 3 14 14 10" xfId="8490" xr:uid="{00000000-0005-0000-0000-0000D9200000}"/>
    <cellStyle name="Normal 3 14 14 11" xfId="8491" xr:uid="{00000000-0005-0000-0000-0000DA200000}"/>
    <cellStyle name="Normal 3 14 14 12" xfId="8492" xr:uid="{00000000-0005-0000-0000-0000DB200000}"/>
    <cellStyle name="Normal 3 14 14 13" xfId="8493" xr:uid="{00000000-0005-0000-0000-0000DC200000}"/>
    <cellStyle name="Normal 3 14 14 14" xfId="8494" xr:uid="{00000000-0005-0000-0000-0000DD200000}"/>
    <cellStyle name="Normal 3 14 14 2" xfId="8495" xr:uid="{00000000-0005-0000-0000-0000DE200000}"/>
    <cellStyle name="Normal 3 14 14 3" xfId="8496" xr:uid="{00000000-0005-0000-0000-0000DF200000}"/>
    <cellStyle name="Normal 3 14 14 4" xfId="8497" xr:uid="{00000000-0005-0000-0000-0000E0200000}"/>
    <cellStyle name="Normal 3 14 14 5" xfId="8498" xr:uid="{00000000-0005-0000-0000-0000E1200000}"/>
    <cellStyle name="Normal 3 14 14 6" xfId="8499" xr:uid="{00000000-0005-0000-0000-0000E2200000}"/>
    <cellStyle name="Normal 3 14 14 7" xfId="8500" xr:uid="{00000000-0005-0000-0000-0000E3200000}"/>
    <cellStyle name="Normal 3 14 14 8" xfId="8501" xr:uid="{00000000-0005-0000-0000-0000E4200000}"/>
    <cellStyle name="Normal 3 14 14 9" xfId="8502" xr:uid="{00000000-0005-0000-0000-0000E5200000}"/>
    <cellStyle name="Normal 3 14 15" xfId="8503" xr:uid="{00000000-0005-0000-0000-0000E6200000}"/>
    <cellStyle name="Normal 3 14 16" xfId="8504" xr:uid="{00000000-0005-0000-0000-0000E7200000}"/>
    <cellStyle name="Normal 3 14 17" xfId="8505" xr:uid="{00000000-0005-0000-0000-0000E8200000}"/>
    <cellStyle name="Normal 3 14 17 10" xfId="8506" xr:uid="{00000000-0005-0000-0000-0000E9200000}"/>
    <cellStyle name="Normal 3 14 17 11" xfId="8507" xr:uid="{00000000-0005-0000-0000-0000EA200000}"/>
    <cellStyle name="Normal 3 14 17 12" xfId="8508" xr:uid="{00000000-0005-0000-0000-0000EB200000}"/>
    <cellStyle name="Normal 3 14 17 13" xfId="8509" xr:uid="{00000000-0005-0000-0000-0000EC200000}"/>
    <cellStyle name="Normal 3 14 17 14" xfId="8510" xr:uid="{00000000-0005-0000-0000-0000ED200000}"/>
    <cellStyle name="Normal 3 14 17 2" xfId="8511" xr:uid="{00000000-0005-0000-0000-0000EE200000}"/>
    <cellStyle name="Normal 3 14 17 3" xfId="8512" xr:uid="{00000000-0005-0000-0000-0000EF200000}"/>
    <cellStyle name="Normal 3 14 17 4" xfId="8513" xr:uid="{00000000-0005-0000-0000-0000F0200000}"/>
    <cellStyle name="Normal 3 14 17 5" xfId="8514" xr:uid="{00000000-0005-0000-0000-0000F1200000}"/>
    <cellStyle name="Normal 3 14 17 6" xfId="8515" xr:uid="{00000000-0005-0000-0000-0000F2200000}"/>
    <cellStyle name="Normal 3 14 17 7" xfId="8516" xr:uid="{00000000-0005-0000-0000-0000F3200000}"/>
    <cellStyle name="Normal 3 14 17 8" xfId="8517" xr:uid="{00000000-0005-0000-0000-0000F4200000}"/>
    <cellStyle name="Normal 3 14 17 9" xfId="8518" xr:uid="{00000000-0005-0000-0000-0000F5200000}"/>
    <cellStyle name="Normal 3 14 18" xfId="8519" xr:uid="{00000000-0005-0000-0000-0000F6200000}"/>
    <cellStyle name="Normal 3 14 18 10" xfId="8520" xr:uid="{00000000-0005-0000-0000-0000F7200000}"/>
    <cellStyle name="Normal 3 14 18 11" xfId="8521" xr:uid="{00000000-0005-0000-0000-0000F8200000}"/>
    <cellStyle name="Normal 3 14 18 12" xfId="8522" xr:uid="{00000000-0005-0000-0000-0000F9200000}"/>
    <cellStyle name="Normal 3 14 18 13" xfId="8523" xr:uid="{00000000-0005-0000-0000-0000FA200000}"/>
    <cellStyle name="Normal 3 14 18 14" xfId="8524" xr:uid="{00000000-0005-0000-0000-0000FB200000}"/>
    <cellStyle name="Normal 3 14 18 2" xfId="8525" xr:uid="{00000000-0005-0000-0000-0000FC200000}"/>
    <cellStyle name="Normal 3 14 18 3" xfId="8526" xr:uid="{00000000-0005-0000-0000-0000FD200000}"/>
    <cellStyle name="Normal 3 14 18 4" xfId="8527" xr:uid="{00000000-0005-0000-0000-0000FE200000}"/>
    <cellStyle name="Normal 3 14 18 5" xfId="8528" xr:uid="{00000000-0005-0000-0000-0000FF200000}"/>
    <cellStyle name="Normal 3 14 18 6" xfId="8529" xr:uid="{00000000-0005-0000-0000-000000210000}"/>
    <cellStyle name="Normal 3 14 18 7" xfId="8530" xr:uid="{00000000-0005-0000-0000-000001210000}"/>
    <cellStyle name="Normal 3 14 18 8" xfId="8531" xr:uid="{00000000-0005-0000-0000-000002210000}"/>
    <cellStyle name="Normal 3 14 18 9" xfId="8532" xr:uid="{00000000-0005-0000-0000-000003210000}"/>
    <cellStyle name="Normal 3 14 2" xfId="8533" xr:uid="{00000000-0005-0000-0000-000004210000}"/>
    <cellStyle name="Normal 3 14 2 10" xfId="8534" xr:uid="{00000000-0005-0000-0000-000005210000}"/>
    <cellStyle name="Normal 3 14 2 11" xfId="8535" xr:uid="{00000000-0005-0000-0000-000006210000}"/>
    <cellStyle name="Normal 3 14 2 12" xfId="8536" xr:uid="{00000000-0005-0000-0000-000007210000}"/>
    <cellStyle name="Normal 3 14 2 13" xfId="8537" xr:uid="{00000000-0005-0000-0000-000008210000}"/>
    <cellStyle name="Normal 3 14 2 14" xfId="8538" xr:uid="{00000000-0005-0000-0000-000009210000}"/>
    <cellStyle name="Normal 3 14 2 15" xfId="8539" xr:uid="{00000000-0005-0000-0000-00000A210000}"/>
    <cellStyle name="Normal 3 14 2 16" xfId="8540" xr:uid="{00000000-0005-0000-0000-00000B210000}"/>
    <cellStyle name="Normal 3 14 2 17" xfId="8541" xr:uid="{00000000-0005-0000-0000-00000C210000}"/>
    <cellStyle name="Normal 3 14 2 2" xfId="8542" xr:uid="{00000000-0005-0000-0000-00000D210000}"/>
    <cellStyle name="Normal 3 14 2 3" xfId="8543" xr:uid="{00000000-0005-0000-0000-00000E210000}"/>
    <cellStyle name="Normal 3 14 2 4" xfId="8544" xr:uid="{00000000-0005-0000-0000-00000F210000}"/>
    <cellStyle name="Normal 3 14 2 5" xfId="8545" xr:uid="{00000000-0005-0000-0000-000010210000}"/>
    <cellStyle name="Normal 3 14 2 6" xfId="8546" xr:uid="{00000000-0005-0000-0000-000011210000}"/>
    <cellStyle name="Normal 3 14 2 7" xfId="8547" xr:uid="{00000000-0005-0000-0000-000012210000}"/>
    <cellStyle name="Normal 3 14 2 8" xfId="8548" xr:uid="{00000000-0005-0000-0000-000013210000}"/>
    <cellStyle name="Normal 3 14 2 9" xfId="8549" xr:uid="{00000000-0005-0000-0000-000014210000}"/>
    <cellStyle name="Normal 3 14 3" xfId="8550" xr:uid="{00000000-0005-0000-0000-000015210000}"/>
    <cellStyle name="Normal 3 14 4" xfId="8551" xr:uid="{00000000-0005-0000-0000-000016210000}"/>
    <cellStyle name="Normal 3 14 5" xfId="8552" xr:uid="{00000000-0005-0000-0000-000017210000}"/>
    <cellStyle name="Normal 3 14 6" xfId="8553" xr:uid="{00000000-0005-0000-0000-000018210000}"/>
    <cellStyle name="Normal 3 14 6 10" xfId="8554" xr:uid="{00000000-0005-0000-0000-000019210000}"/>
    <cellStyle name="Normal 3 14 6 11" xfId="8555" xr:uid="{00000000-0005-0000-0000-00001A210000}"/>
    <cellStyle name="Normal 3 14 6 12" xfId="8556" xr:uid="{00000000-0005-0000-0000-00001B210000}"/>
    <cellStyle name="Normal 3 14 6 13" xfId="8557" xr:uid="{00000000-0005-0000-0000-00001C210000}"/>
    <cellStyle name="Normal 3 14 6 14" xfId="8558" xr:uid="{00000000-0005-0000-0000-00001D210000}"/>
    <cellStyle name="Normal 3 14 6 15" xfId="8559" xr:uid="{00000000-0005-0000-0000-00001E210000}"/>
    <cellStyle name="Normal 3 14 6 2" xfId="8560" xr:uid="{00000000-0005-0000-0000-00001F210000}"/>
    <cellStyle name="Normal 3 14 6 2 10" xfId="8561" xr:uid="{00000000-0005-0000-0000-000020210000}"/>
    <cellStyle name="Normal 3 14 6 2 11" xfId="8562" xr:uid="{00000000-0005-0000-0000-000021210000}"/>
    <cellStyle name="Normal 3 14 6 2 12" xfId="8563" xr:uid="{00000000-0005-0000-0000-000022210000}"/>
    <cellStyle name="Normal 3 14 6 2 13" xfId="8564" xr:uid="{00000000-0005-0000-0000-000023210000}"/>
    <cellStyle name="Normal 3 14 6 2 14" xfId="8565" xr:uid="{00000000-0005-0000-0000-000024210000}"/>
    <cellStyle name="Normal 3 14 6 2 2" xfId="8566" xr:uid="{00000000-0005-0000-0000-000025210000}"/>
    <cellStyle name="Normal 3 14 6 2 3" xfId="8567" xr:uid="{00000000-0005-0000-0000-000026210000}"/>
    <cellStyle name="Normal 3 14 6 2 4" xfId="8568" xr:uid="{00000000-0005-0000-0000-000027210000}"/>
    <cellStyle name="Normal 3 14 6 2 5" xfId="8569" xr:uid="{00000000-0005-0000-0000-000028210000}"/>
    <cellStyle name="Normal 3 14 6 2 6" xfId="8570" xr:uid="{00000000-0005-0000-0000-000029210000}"/>
    <cellStyle name="Normal 3 14 6 2 7" xfId="8571" xr:uid="{00000000-0005-0000-0000-00002A210000}"/>
    <cellStyle name="Normal 3 14 6 2 8" xfId="8572" xr:uid="{00000000-0005-0000-0000-00002B210000}"/>
    <cellStyle name="Normal 3 14 6 2 9" xfId="8573" xr:uid="{00000000-0005-0000-0000-00002C210000}"/>
    <cellStyle name="Normal 3 14 6 3" xfId="8574" xr:uid="{00000000-0005-0000-0000-00002D210000}"/>
    <cellStyle name="Normal 3 14 6 4" xfId="8575" xr:uid="{00000000-0005-0000-0000-00002E210000}"/>
    <cellStyle name="Normal 3 14 6 5" xfId="8576" xr:uid="{00000000-0005-0000-0000-00002F210000}"/>
    <cellStyle name="Normal 3 14 6 6" xfId="8577" xr:uid="{00000000-0005-0000-0000-000030210000}"/>
    <cellStyle name="Normal 3 14 6 7" xfId="8578" xr:uid="{00000000-0005-0000-0000-000031210000}"/>
    <cellStyle name="Normal 3 14 6 8" xfId="8579" xr:uid="{00000000-0005-0000-0000-000032210000}"/>
    <cellStyle name="Normal 3 14 6 9" xfId="8580" xr:uid="{00000000-0005-0000-0000-000033210000}"/>
    <cellStyle name="Normal 3 14 7" xfId="8581" xr:uid="{00000000-0005-0000-0000-000034210000}"/>
    <cellStyle name="Normal 3 14 7 10" xfId="8582" xr:uid="{00000000-0005-0000-0000-000035210000}"/>
    <cellStyle name="Normal 3 14 7 11" xfId="8583" xr:uid="{00000000-0005-0000-0000-000036210000}"/>
    <cellStyle name="Normal 3 14 7 12" xfId="8584" xr:uid="{00000000-0005-0000-0000-000037210000}"/>
    <cellStyle name="Normal 3 14 7 13" xfId="8585" xr:uid="{00000000-0005-0000-0000-000038210000}"/>
    <cellStyle name="Normal 3 14 7 14" xfId="8586" xr:uid="{00000000-0005-0000-0000-000039210000}"/>
    <cellStyle name="Normal 3 14 7 15" xfId="8587" xr:uid="{00000000-0005-0000-0000-00003A210000}"/>
    <cellStyle name="Normal 3 14 7 2" xfId="8588" xr:uid="{00000000-0005-0000-0000-00003B210000}"/>
    <cellStyle name="Normal 3 14 7 2 10" xfId="8589" xr:uid="{00000000-0005-0000-0000-00003C210000}"/>
    <cellStyle name="Normal 3 14 7 2 11" xfId="8590" xr:uid="{00000000-0005-0000-0000-00003D210000}"/>
    <cellStyle name="Normal 3 14 7 2 12" xfId="8591" xr:uid="{00000000-0005-0000-0000-00003E210000}"/>
    <cellStyle name="Normal 3 14 7 2 13" xfId="8592" xr:uid="{00000000-0005-0000-0000-00003F210000}"/>
    <cellStyle name="Normal 3 14 7 2 14" xfId="8593" xr:uid="{00000000-0005-0000-0000-000040210000}"/>
    <cellStyle name="Normal 3 14 7 2 2" xfId="8594" xr:uid="{00000000-0005-0000-0000-000041210000}"/>
    <cellStyle name="Normal 3 14 7 2 3" xfId="8595" xr:uid="{00000000-0005-0000-0000-000042210000}"/>
    <cellStyle name="Normal 3 14 7 2 4" xfId="8596" xr:uid="{00000000-0005-0000-0000-000043210000}"/>
    <cellStyle name="Normal 3 14 7 2 5" xfId="8597" xr:uid="{00000000-0005-0000-0000-000044210000}"/>
    <cellStyle name="Normal 3 14 7 2 6" xfId="8598" xr:uid="{00000000-0005-0000-0000-000045210000}"/>
    <cellStyle name="Normal 3 14 7 2 7" xfId="8599" xr:uid="{00000000-0005-0000-0000-000046210000}"/>
    <cellStyle name="Normal 3 14 7 2 8" xfId="8600" xr:uid="{00000000-0005-0000-0000-000047210000}"/>
    <cellStyle name="Normal 3 14 7 2 9" xfId="8601" xr:uid="{00000000-0005-0000-0000-000048210000}"/>
    <cellStyle name="Normal 3 14 7 3" xfId="8602" xr:uid="{00000000-0005-0000-0000-000049210000}"/>
    <cellStyle name="Normal 3 14 7 4" xfId="8603" xr:uid="{00000000-0005-0000-0000-00004A210000}"/>
    <cellStyle name="Normal 3 14 7 5" xfId="8604" xr:uid="{00000000-0005-0000-0000-00004B210000}"/>
    <cellStyle name="Normal 3 14 7 6" xfId="8605" xr:uid="{00000000-0005-0000-0000-00004C210000}"/>
    <cellStyle name="Normal 3 14 7 7" xfId="8606" xr:uid="{00000000-0005-0000-0000-00004D210000}"/>
    <cellStyle name="Normal 3 14 7 8" xfId="8607" xr:uid="{00000000-0005-0000-0000-00004E210000}"/>
    <cellStyle name="Normal 3 14 7 9" xfId="8608" xr:uid="{00000000-0005-0000-0000-00004F210000}"/>
    <cellStyle name="Normal 3 14 8" xfId="8609" xr:uid="{00000000-0005-0000-0000-000050210000}"/>
    <cellStyle name="Normal 3 14 8 10" xfId="8610" xr:uid="{00000000-0005-0000-0000-000051210000}"/>
    <cellStyle name="Normal 3 14 8 11" xfId="8611" xr:uid="{00000000-0005-0000-0000-000052210000}"/>
    <cellStyle name="Normal 3 14 8 12" xfId="8612" xr:uid="{00000000-0005-0000-0000-000053210000}"/>
    <cellStyle name="Normal 3 14 8 13" xfId="8613" xr:uid="{00000000-0005-0000-0000-000054210000}"/>
    <cellStyle name="Normal 3 14 8 14" xfId="8614" xr:uid="{00000000-0005-0000-0000-000055210000}"/>
    <cellStyle name="Normal 3 14 8 15" xfId="8615" xr:uid="{00000000-0005-0000-0000-000056210000}"/>
    <cellStyle name="Normal 3 14 8 2" xfId="8616" xr:uid="{00000000-0005-0000-0000-000057210000}"/>
    <cellStyle name="Normal 3 14 8 2 10" xfId="8617" xr:uid="{00000000-0005-0000-0000-000058210000}"/>
    <cellStyle name="Normal 3 14 8 2 11" xfId="8618" xr:uid="{00000000-0005-0000-0000-000059210000}"/>
    <cellStyle name="Normal 3 14 8 2 12" xfId="8619" xr:uid="{00000000-0005-0000-0000-00005A210000}"/>
    <cellStyle name="Normal 3 14 8 2 13" xfId="8620" xr:uid="{00000000-0005-0000-0000-00005B210000}"/>
    <cellStyle name="Normal 3 14 8 2 14" xfId="8621" xr:uid="{00000000-0005-0000-0000-00005C210000}"/>
    <cellStyle name="Normal 3 14 8 2 2" xfId="8622" xr:uid="{00000000-0005-0000-0000-00005D210000}"/>
    <cellStyle name="Normal 3 14 8 2 3" xfId="8623" xr:uid="{00000000-0005-0000-0000-00005E210000}"/>
    <cellStyle name="Normal 3 14 8 2 4" xfId="8624" xr:uid="{00000000-0005-0000-0000-00005F210000}"/>
    <cellStyle name="Normal 3 14 8 2 5" xfId="8625" xr:uid="{00000000-0005-0000-0000-000060210000}"/>
    <cellStyle name="Normal 3 14 8 2 6" xfId="8626" xr:uid="{00000000-0005-0000-0000-000061210000}"/>
    <cellStyle name="Normal 3 14 8 2 7" xfId="8627" xr:uid="{00000000-0005-0000-0000-000062210000}"/>
    <cellStyle name="Normal 3 14 8 2 8" xfId="8628" xr:uid="{00000000-0005-0000-0000-000063210000}"/>
    <cellStyle name="Normal 3 14 8 2 9" xfId="8629" xr:uid="{00000000-0005-0000-0000-000064210000}"/>
    <cellStyle name="Normal 3 14 8 3" xfId="8630" xr:uid="{00000000-0005-0000-0000-000065210000}"/>
    <cellStyle name="Normal 3 14 8 4" xfId="8631" xr:uid="{00000000-0005-0000-0000-000066210000}"/>
    <cellStyle name="Normal 3 14 8 5" xfId="8632" xr:uid="{00000000-0005-0000-0000-000067210000}"/>
    <cellStyle name="Normal 3 14 8 6" xfId="8633" xr:uid="{00000000-0005-0000-0000-000068210000}"/>
    <cellStyle name="Normal 3 14 8 7" xfId="8634" xr:uid="{00000000-0005-0000-0000-000069210000}"/>
    <cellStyle name="Normal 3 14 8 8" xfId="8635" xr:uid="{00000000-0005-0000-0000-00006A210000}"/>
    <cellStyle name="Normal 3 14 8 9" xfId="8636" xr:uid="{00000000-0005-0000-0000-00006B210000}"/>
    <cellStyle name="Normal 3 14 9" xfId="8637" xr:uid="{00000000-0005-0000-0000-00006C210000}"/>
    <cellStyle name="Normal 3 14 9 10" xfId="8638" xr:uid="{00000000-0005-0000-0000-00006D210000}"/>
    <cellStyle name="Normal 3 14 9 11" xfId="8639" xr:uid="{00000000-0005-0000-0000-00006E210000}"/>
    <cellStyle name="Normal 3 14 9 12" xfId="8640" xr:uid="{00000000-0005-0000-0000-00006F210000}"/>
    <cellStyle name="Normal 3 14 9 13" xfId="8641" xr:uid="{00000000-0005-0000-0000-000070210000}"/>
    <cellStyle name="Normal 3 14 9 14" xfId="8642" xr:uid="{00000000-0005-0000-0000-000071210000}"/>
    <cellStyle name="Normal 3 14 9 2" xfId="8643" xr:uid="{00000000-0005-0000-0000-000072210000}"/>
    <cellStyle name="Normal 3 14 9 3" xfId="8644" xr:uid="{00000000-0005-0000-0000-000073210000}"/>
    <cellStyle name="Normal 3 14 9 4" xfId="8645" xr:uid="{00000000-0005-0000-0000-000074210000}"/>
    <cellStyle name="Normal 3 14 9 5" xfId="8646" xr:uid="{00000000-0005-0000-0000-000075210000}"/>
    <cellStyle name="Normal 3 14 9 6" xfId="8647" xr:uid="{00000000-0005-0000-0000-000076210000}"/>
    <cellStyle name="Normal 3 14 9 7" xfId="8648" xr:uid="{00000000-0005-0000-0000-000077210000}"/>
    <cellStyle name="Normal 3 14 9 8" xfId="8649" xr:uid="{00000000-0005-0000-0000-000078210000}"/>
    <cellStyle name="Normal 3 14 9 9" xfId="8650" xr:uid="{00000000-0005-0000-0000-000079210000}"/>
    <cellStyle name="Normal 3 15" xfId="8651" xr:uid="{00000000-0005-0000-0000-00007A210000}"/>
    <cellStyle name="Normal 3 15 10" xfId="8652" xr:uid="{00000000-0005-0000-0000-00007B210000}"/>
    <cellStyle name="Normal 3 15 10 10" xfId="8653" xr:uid="{00000000-0005-0000-0000-00007C210000}"/>
    <cellStyle name="Normal 3 15 10 11" xfId="8654" xr:uid="{00000000-0005-0000-0000-00007D210000}"/>
    <cellStyle name="Normal 3 15 10 12" xfId="8655" xr:uid="{00000000-0005-0000-0000-00007E210000}"/>
    <cellStyle name="Normal 3 15 10 13" xfId="8656" xr:uid="{00000000-0005-0000-0000-00007F210000}"/>
    <cellStyle name="Normal 3 15 10 14" xfId="8657" xr:uid="{00000000-0005-0000-0000-000080210000}"/>
    <cellStyle name="Normal 3 15 10 2" xfId="8658" xr:uid="{00000000-0005-0000-0000-000081210000}"/>
    <cellStyle name="Normal 3 15 10 3" xfId="8659" xr:uid="{00000000-0005-0000-0000-000082210000}"/>
    <cellStyle name="Normal 3 15 10 4" xfId="8660" xr:uid="{00000000-0005-0000-0000-000083210000}"/>
    <cellStyle name="Normal 3 15 10 5" xfId="8661" xr:uid="{00000000-0005-0000-0000-000084210000}"/>
    <cellStyle name="Normal 3 15 10 6" xfId="8662" xr:uid="{00000000-0005-0000-0000-000085210000}"/>
    <cellStyle name="Normal 3 15 10 7" xfId="8663" xr:uid="{00000000-0005-0000-0000-000086210000}"/>
    <cellStyle name="Normal 3 15 10 8" xfId="8664" xr:uid="{00000000-0005-0000-0000-000087210000}"/>
    <cellStyle name="Normal 3 15 10 9" xfId="8665" xr:uid="{00000000-0005-0000-0000-000088210000}"/>
    <cellStyle name="Normal 3 15 11" xfId="8666" xr:uid="{00000000-0005-0000-0000-000089210000}"/>
    <cellStyle name="Normal 3 15 11 10" xfId="8667" xr:uid="{00000000-0005-0000-0000-00008A210000}"/>
    <cellStyle name="Normal 3 15 11 11" xfId="8668" xr:uid="{00000000-0005-0000-0000-00008B210000}"/>
    <cellStyle name="Normal 3 15 11 12" xfId="8669" xr:uid="{00000000-0005-0000-0000-00008C210000}"/>
    <cellStyle name="Normal 3 15 11 13" xfId="8670" xr:uid="{00000000-0005-0000-0000-00008D210000}"/>
    <cellStyle name="Normal 3 15 11 14" xfId="8671" xr:uid="{00000000-0005-0000-0000-00008E210000}"/>
    <cellStyle name="Normal 3 15 11 2" xfId="8672" xr:uid="{00000000-0005-0000-0000-00008F210000}"/>
    <cellStyle name="Normal 3 15 11 3" xfId="8673" xr:uid="{00000000-0005-0000-0000-000090210000}"/>
    <cellStyle name="Normal 3 15 11 4" xfId="8674" xr:uid="{00000000-0005-0000-0000-000091210000}"/>
    <cellStyle name="Normal 3 15 11 5" xfId="8675" xr:uid="{00000000-0005-0000-0000-000092210000}"/>
    <cellStyle name="Normal 3 15 11 6" xfId="8676" xr:uid="{00000000-0005-0000-0000-000093210000}"/>
    <cellStyle name="Normal 3 15 11 7" xfId="8677" xr:uid="{00000000-0005-0000-0000-000094210000}"/>
    <cellStyle name="Normal 3 15 11 8" xfId="8678" xr:uid="{00000000-0005-0000-0000-000095210000}"/>
    <cellStyle name="Normal 3 15 11 9" xfId="8679" xr:uid="{00000000-0005-0000-0000-000096210000}"/>
    <cellStyle name="Normal 3 15 12" xfId="8680" xr:uid="{00000000-0005-0000-0000-000097210000}"/>
    <cellStyle name="Normal 3 15 12 10" xfId="8681" xr:uid="{00000000-0005-0000-0000-000098210000}"/>
    <cellStyle name="Normal 3 15 12 11" xfId="8682" xr:uid="{00000000-0005-0000-0000-000099210000}"/>
    <cellStyle name="Normal 3 15 12 12" xfId="8683" xr:uid="{00000000-0005-0000-0000-00009A210000}"/>
    <cellStyle name="Normal 3 15 12 13" xfId="8684" xr:uid="{00000000-0005-0000-0000-00009B210000}"/>
    <cellStyle name="Normal 3 15 12 14" xfId="8685" xr:uid="{00000000-0005-0000-0000-00009C210000}"/>
    <cellStyle name="Normal 3 15 12 2" xfId="8686" xr:uid="{00000000-0005-0000-0000-00009D210000}"/>
    <cellStyle name="Normal 3 15 12 3" xfId="8687" xr:uid="{00000000-0005-0000-0000-00009E210000}"/>
    <cellStyle name="Normal 3 15 12 4" xfId="8688" xr:uid="{00000000-0005-0000-0000-00009F210000}"/>
    <cellStyle name="Normal 3 15 12 5" xfId="8689" xr:uid="{00000000-0005-0000-0000-0000A0210000}"/>
    <cellStyle name="Normal 3 15 12 6" xfId="8690" xr:uid="{00000000-0005-0000-0000-0000A1210000}"/>
    <cellStyle name="Normal 3 15 12 7" xfId="8691" xr:uid="{00000000-0005-0000-0000-0000A2210000}"/>
    <cellStyle name="Normal 3 15 12 8" xfId="8692" xr:uid="{00000000-0005-0000-0000-0000A3210000}"/>
    <cellStyle name="Normal 3 15 12 9" xfId="8693" xr:uid="{00000000-0005-0000-0000-0000A4210000}"/>
    <cellStyle name="Normal 3 15 13" xfId="8694" xr:uid="{00000000-0005-0000-0000-0000A5210000}"/>
    <cellStyle name="Normal 3 15 13 10" xfId="8695" xr:uid="{00000000-0005-0000-0000-0000A6210000}"/>
    <cellStyle name="Normal 3 15 13 11" xfId="8696" xr:uid="{00000000-0005-0000-0000-0000A7210000}"/>
    <cellStyle name="Normal 3 15 13 12" xfId="8697" xr:uid="{00000000-0005-0000-0000-0000A8210000}"/>
    <cellStyle name="Normal 3 15 13 13" xfId="8698" xr:uid="{00000000-0005-0000-0000-0000A9210000}"/>
    <cellStyle name="Normal 3 15 13 14" xfId="8699" xr:uid="{00000000-0005-0000-0000-0000AA210000}"/>
    <cellStyle name="Normal 3 15 13 2" xfId="8700" xr:uid="{00000000-0005-0000-0000-0000AB210000}"/>
    <cellStyle name="Normal 3 15 13 3" xfId="8701" xr:uid="{00000000-0005-0000-0000-0000AC210000}"/>
    <cellStyle name="Normal 3 15 13 4" xfId="8702" xr:uid="{00000000-0005-0000-0000-0000AD210000}"/>
    <cellStyle name="Normal 3 15 13 5" xfId="8703" xr:uid="{00000000-0005-0000-0000-0000AE210000}"/>
    <cellStyle name="Normal 3 15 13 6" xfId="8704" xr:uid="{00000000-0005-0000-0000-0000AF210000}"/>
    <cellStyle name="Normal 3 15 13 7" xfId="8705" xr:uid="{00000000-0005-0000-0000-0000B0210000}"/>
    <cellStyle name="Normal 3 15 13 8" xfId="8706" xr:uid="{00000000-0005-0000-0000-0000B1210000}"/>
    <cellStyle name="Normal 3 15 13 9" xfId="8707" xr:uid="{00000000-0005-0000-0000-0000B2210000}"/>
    <cellStyle name="Normal 3 15 14" xfId="8708" xr:uid="{00000000-0005-0000-0000-0000B3210000}"/>
    <cellStyle name="Normal 3 15 14 10" xfId="8709" xr:uid="{00000000-0005-0000-0000-0000B4210000}"/>
    <cellStyle name="Normal 3 15 14 11" xfId="8710" xr:uid="{00000000-0005-0000-0000-0000B5210000}"/>
    <cellStyle name="Normal 3 15 14 12" xfId="8711" xr:uid="{00000000-0005-0000-0000-0000B6210000}"/>
    <cellStyle name="Normal 3 15 14 13" xfId="8712" xr:uid="{00000000-0005-0000-0000-0000B7210000}"/>
    <cellStyle name="Normal 3 15 14 14" xfId="8713" xr:uid="{00000000-0005-0000-0000-0000B8210000}"/>
    <cellStyle name="Normal 3 15 14 2" xfId="8714" xr:uid="{00000000-0005-0000-0000-0000B9210000}"/>
    <cellStyle name="Normal 3 15 14 3" xfId="8715" xr:uid="{00000000-0005-0000-0000-0000BA210000}"/>
    <cellStyle name="Normal 3 15 14 4" xfId="8716" xr:uid="{00000000-0005-0000-0000-0000BB210000}"/>
    <cellStyle name="Normal 3 15 14 5" xfId="8717" xr:uid="{00000000-0005-0000-0000-0000BC210000}"/>
    <cellStyle name="Normal 3 15 14 6" xfId="8718" xr:uid="{00000000-0005-0000-0000-0000BD210000}"/>
    <cellStyle name="Normal 3 15 14 7" xfId="8719" xr:uid="{00000000-0005-0000-0000-0000BE210000}"/>
    <cellStyle name="Normal 3 15 14 8" xfId="8720" xr:uid="{00000000-0005-0000-0000-0000BF210000}"/>
    <cellStyle name="Normal 3 15 14 9" xfId="8721" xr:uid="{00000000-0005-0000-0000-0000C0210000}"/>
    <cellStyle name="Normal 3 15 15" xfId="8722" xr:uid="{00000000-0005-0000-0000-0000C1210000}"/>
    <cellStyle name="Normal 3 15 16" xfId="8723" xr:uid="{00000000-0005-0000-0000-0000C2210000}"/>
    <cellStyle name="Normal 3 15 17" xfId="8724" xr:uid="{00000000-0005-0000-0000-0000C3210000}"/>
    <cellStyle name="Normal 3 15 17 10" xfId="8725" xr:uid="{00000000-0005-0000-0000-0000C4210000}"/>
    <cellStyle name="Normal 3 15 17 11" xfId="8726" xr:uid="{00000000-0005-0000-0000-0000C5210000}"/>
    <cellStyle name="Normal 3 15 17 12" xfId="8727" xr:uid="{00000000-0005-0000-0000-0000C6210000}"/>
    <cellStyle name="Normal 3 15 17 13" xfId="8728" xr:uid="{00000000-0005-0000-0000-0000C7210000}"/>
    <cellStyle name="Normal 3 15 17 14" xfId="8729" xr:uid="{00000000-0005-0000-0000-0000C8210000}"/>
    <cellStyle name="Normal 3 15 17 2" xfId="8730" xr:uid="{00000000-0005-0000-0000-0000C9210000}"/>
    <cellStyle name="Normal 3 15 17 3" xfId="8731" xr:uid="{00000000-0005-0000-0000-0000CA210000}"/>
    <cellStyle name="Normal 3 15 17 4" xfId="8732" xr:uid="{00000000-0005-0000-0000-0000CB210000}"/>
    <cellStyle name="Normal 3 15 17 5" xfId="8733" xr:uid="{00000000-0005-0000-0000-0000CC210000}"/>
    <cellStyle name="Normal 3 15 17 6" xfId="8734" xr:uid="{00000000-0005-0000-0000-0000CD210000}"/>
    <cellStyle name="Normal 3 15 17 7" xfId="8735" xr:uid="{00000000-0005-0000-0000-0000CE210000}"/>
    <cellStyle name="Normal 3 15 17 8" xfId="8736" xr:uid="{00000000-0005-0000-0000-0000CF210000}"/>
    <cellStyle name="Normal 3 15 17 9" xfId="8737" xr:uid="{00000000-0005-0000-0000-0000D0210000}"/>
    <cellStyle name="Normal 3 15 18" xfId="8738" xr:uid="{00000000-0005-0000-0000-0000D1210000}"/>
    <cellStyle name="Normal 3 15 18 10" xfId="8739" xr:uid="{00000000-0005-0000-0000-0000D2210000}"/>
    <cellStyle name="Normal 3 15 18 11" xfId="8740" xr:uid="{00000000-0005-0000-0000-0000D3210000}"/>
    <cellStyle name="Normal 3 15 18 12" xfId="8741" xr:uid="{00000000-0005-0000-0000-0000D4210000}"/>
    <cellStyle name="Normal 3 15 18 13" xfId="8742" xr:uid="{00000000-0005-0000-0000-0000D5210000}"/>
    <cellStyle name="Normal 3 15 18 14" xfId="8743" xr:uid="{00000000-0005-0000-0000-0000D6210000}"/>
    <cellStyle name="Normal 3 15 18 2" xfId="8744" xr:uid="{00000000-0005-0000-0000-0000D7210000}"/>
    <cellStyle name="Normal 3 15 18 3" xfId="8745" xr:uid="{00000000-0005-0000-0000-0000D8210000}"/>
    <cellStyle name="Normal 3 15 18 4" xfId="8746" xr:uid="{00000000-0005-0000-0000-0000D9210000}"/>
    <cellStyle name="Normal 3 15 18 5" xfId="8747" xr:uid="{00000000-0005-0000-0000-0000DA210000}"/>
    <cellStyle name="Normal 3 15 18 6" xfId="8748" xr:uid="{00000000-0005-0000-0000-0000DB210000}"/>
    <cellStyle name="Normal 3 15 18 7" xfId="8749" xr:uid="{00000000-0005-0000-0000-0000DC210000}"/>
    <cellStyle name="Normal 3 15 18 8" xfId="8750" xr:uid="{00000000-0005-0000-0000-0000DD210000}"/>
    <cellStyle name="Normal 3 15 18 9" xfId="8751" xr:uid="{00000000-0005-0000-0000-0000DE210000}"/>
    <cellStyle name="Normal 3 15 2" xfId="8752" xr:uid="{00000000-0005-0000-0000-0000DF210000}"/>
    <cellStyle name="Normal 3 15 2 10" xfId="8753" xr:uid="{00000000-0005-0000-0000-0000E0210000}"/>
    <cellStyle name="Normal 3 15 2 11" xfId="8754" xr:uid="{00000000-0005-0000-0000-0000E1210000}"/>
    <cellStyle name="Normal 3 15 2 12" xfId="8755" xr:uid="{00000000-0005-0000-0000-0000E2210000}"/>
    <cellStyle name="Normal 3 15 2 13" xfId="8756" xr:uid="{00000000-0005-0000-0000-0000E3210000}"/>
    <cellStyle name="Normal 3 15 2 14" xfId="8757" xr:uid="{00000000-0005-0000-0000-0000E4210000}"/>
    <cellStyle name="Normal 3 15 2 15" xfId="8758" xr:uid="{00000000-0005-0000-0000-0000E5210000}"/>
    <cellStyle name="Normal 3 15 2 16" xfId="8759" xr:uid="{00000000-0005-0000-0000-0000E6210000}"/>
    <cellStyle name="Normal 3 15 2 17" xfId="8760" xr:uid="{00000000-0005-0000-0000-0000E7210000}"/>
    <cellStyle name="Normal 3 15 2 2" xfId="8761" xr:uid="{00000000-0005-0000-0000-0000E8210000}"/>
    <cellStyle name="Normal 3 15 2 3" xfId="8762" xr:uid="{00000000-0005-0000-0000-0000E9210000}"/>
    <cellStyle name="Normal 3 15 2 4" xfId="8763" xr:uid="{00000000-0005-0000-0000-0000EA210000}"/>
    <cellStyle name="Normal 3 15 2 5" xfId="8764" xr:uid="{00000000-0005-0000-0000-0000EB210000}"/>
    <cellStyle name="Normal 3 15 2 6" xfId="8765" xr:uid="{00000000-0005-0000-0000-0000EC210000}"/>
    <cellStyle name="Normal 3 15 2 7" xfId="8766" xr:uid="{00000000-0005-0000-0000-0000ED210000}"/>
    <cellStyle name="Normal 3 15 2 8" xfId="8767" xr:uid="{00000000-0005-0000-0000-0000EE210000}"/>
    <cellStyle name="Normal 3 15 2 9" xfId="8768" xr:uid="{00000000-0005-0000-0000-0000EF210000}"/>
    <cellStyle name="Normal 3 15 3" xfId="8769" xr:uid="{00000000-0005-0000-0000-0000F0210000}"/>
    <cellStyle name="Normal 3 15 4" xfId="8770" xr:uid="{00000000-0005-0000-0000-0000F1210000}"/>
    <cellStyle name="Normal 3 15 5" xfId="8771" xr:uid="{00000000-0005-0000-0000-0000F2210000}"/>
    <cellStyle name="Normal 3 15 6" xfId="8772" xr:uid="{00000000-0005-0000-0000-0000F3210000}"/>
    <cellStyle name="Normal 3 15 6 10" xfId="8773" xr:uid="{00000000-0005-0000-0000-0000F4210000}"/>
    <cellStyle name="Normal 3 15 6 11" xfId="8774" xr:uid="{00000000-0005-0000-0000-0000F5210000}"/>
    <cellStyle name="Normal 3 15 6 12" xfId="8775" xr:uid="{00000000-0005-0000-0000-0000F6210000}"/>
    <cellStyle name="Normal 3 15 6 13" xfId="8776" xr:uid="{00000000-0005-0000-0000-0000F7210000}"/>
    <cellStyle name="Normal 3 15 6 14" xfId="8777" xr:uid="{00000000-0005-0000-0000-0000F8210000}"/>
    <cellStyle name="Normal 3 15 6 15" xfId="8778" xr:uid="{00000000-0005-0000-0000-0000F9210000}"/>
    <cellStyle name="Normal 3 15 6 2" xfId="8779" xr:uid="{00000000-0005-0000-0000-0000FA210000}"/>
    <cellStyle name="Normal 3 15 6 2 10" xfId="8780" xr:uid="{00000000-0005-0000-0000-0000FB210000}"/>
    <cellStyle name="Normal 3 15 6 2 11" xfId="8781" xr:uid="{00000000-0005-0000-0000-0000FC210000}"/>
    <cellStyle name="Normal 3 15 6 2 12" xfId="8782" xr:uid="{00000000-0005-0000-0000-0000FD210000}"/>
    <cellStyle name="Normal 3 15 6 2 13" xfId="8783" xr:uid="{00000000-0005-0000-0000-0000FE210000}"/>
    <cellStyle name="Normal 3 15 6 2 14" xfId="8784" xr:uid="{00000000-0005-0000-0000-0000FF210000}"/>
    <cellStyle name="Normal 3 15 6 2 2" xfId="8785" xr:uid="{00000000-0005-0000-0000-000000220000}"/>
    <cellStyle name="Normal 3 15 6 2 3" xfId="8786" xr:uid="{00000000-0005-0000-0000-000001220000}"/>
    <cellStyle name="Normal 3 15 6 2 4" xfId="8787" xr:uid="{00000000-0005-0000-0000-000002220000}"/>
    <cellStyle name="Normal 3 15 6 2 5" xfId="8788" xr:uid="{00000000-0005-0000-0000-000003220000}"/>
    <cellStyle name="Normal 3 15 6 2 6" xfId="8789" xr:uid="{00000000-0005-0000-0000-000004220000}"/>
    <cellStyle name="Normal 3 15 6 2 7" xfId="8790" xr:uid="{00000000-0005-0000-0000-000005220000}"/>
    <cellStyle name="Normal 3 15 6 2 8" xfId="8791" xr:uid="{00000000-0005-0000-0000-000006220000}"/>
    <cellStyle name="Normal 3 15 6 2 9" xfId="8792" xr:uid="{00000000-0005-0000-0000-000007220000}"/>
    <cellStyle name="Normal 3 15 6 3" xfId="8793" xr:uid="{00000000-0005-0000-0000-000008220000}"/>
    <cellStyle name="Normal 3 15 6 4" xfId="8794" xr:uid="{00000000-0005-0000-0000-000009220000}"/>
    <cellStyle name="Normal 3 15 6 5" xfId="8795" xr:uid="{00000000-0005-0000-0000-00000A220000}"/>
    <cellStyle name="Normal 3 15 6 6" xfId="8796" xr:uid="{00000000-0005-0000-0000-00000B220000}"/>
    <cellStyle name="Normal 3 15 6 7" xfId="8797" xr:uid="{00000000-0005-0000-0000-00000C220000}"/>
    <cellStyle name="Normal 3 15 6 8" xfId="8798" xr:uid="{00000000-0005-0000-0000-00000D220000}"/>
    <cellStyle name="Normal 3 15 6 9" xfId="8799" xr:uid="{00000000-0005-0000-0000-00000E220000}"/>
    <cellStyle name="Normal 3 15 7" xfId="8800" xr:uid="{00000000-0005-0000-0000-00000F220000}"/>
    <cellStyle name="Normal 3 15 7 10" xfId="8801" xr:uid="{00000000-0005-0000-0000-000010220000}"/>
    <cellStyle name="Normal 3 15 7 11" xfId="8802" xr:uid="{00000000-0005-0000-0000-000011220000}"/>
    <cellStyle name="Normal 3 15 7 12" xfId="8803" xr:uid="{00000000-0005-0000-0000-000012220000}"/>
    <cellStyle name="Normal 3 15 7 13" xfId="8804" xr:uid="{00000000-0005-0000-0000-000013220000}"/>
    <cellStyle name="Normal 3 15 7 14" xfId="8805" xr:uid="{00000000-0005-0000-0000-000014220000}"/>
    <cellStyle name="Normal 3 15 7 15" xfId="8806" xr:uid="{00000000-0005-0000-0000-000015220000}"/>
    <cellStyle name="Normal 3 15 7 2" xfId="8807" xr:uid="{00000000-0005-0000-0000-000016220000}"/>
    <cellStyle name="Normal 3 15 7 2 10" xfId="8808" xr:uid="{00000000-0005-0000-0000-000017220000}"/>
    <cellStyle name="Normal 3 15 7 2 11" xfId="8809" xr:uid="{00000000-0005-0000-0000-000018220000}"/>
    <cellStyle name="Normal 3 15 7 2 12" xfId="8810" xr:uid="{00000000-0005-0000-0000-000019220000}"/>
    <cellStyle name="Normal 3 15 7 2 13" xfId="8811" xr:uid="{00000000-0005-0000-0000-00001A220000}"/>
    <cellStyle name="Normal 3 15 7 2 14" xfId="8812" xr:uid="{00000000-0005-0000-0000-00001B220000}"/>
    <cellStyle name="Normal 3 15 7 2 2" xfId="8813" xr:uid="{00000000-0005-0000-0000-00001C220000}"/>
    <cellStyle name="Normal 3 15 7 2 3" xfId="8814" xr:uid="{00000000-0005-0000-0000-00001D220000}"/>
    <cellStyle name="Normal 3 15 7 2 4" xfId="8815" xr:uid="{00000000-0005-0000-0000-00001E220000}"/>
    <cellStyle name="Normal 3 15 7 2 5" xfId="8816" xr:uid="{00000000-0005-0000-0000-00001F220000}"/>
    <cellStyle name="Normal 3 15 7 2 6" xfId="8817" xr:uid="{00000000-0005-0000-0000-000020220000}"/>
    <cellStyle name="Normal 3 15 7 2 7" xfId="8818" xr:uid="{00000000-0005-0000-0000-000021220000}"/>
    <cellStyle name="Normal 3 15 7 2 8" xfId="8819" xr:uid="{00000000-0005-0000-0000-000022220000}"/>
    <cellStyle name="Normal 3 15 7 2 9" xfId="8820" xr:uid="{00000000-0005-0000-0000-000023220000}"/>
    <cellStyle name="Normal 3 15 7 3" xfId="8821" xr:uid="{00000000-0005-0000-0000-000024220000}"/>
    <cellStyle name="Normal 3 15 7 4" xfId="8822" xr:uid="{00000000-0005-0000-0000-000025220000}"/>
    <cellStyle name="Normal 3 15 7 5" xfId="8823" xr:uid="{00000000-0005-0000-0000-000026220000}"/>
    <cellStyle name="Normal 3 15 7 6" xfId="8824" xr:uid="{00000000-0005-0000-0000-000027220000}"/>
    <cellStyle name="Normal 3 15 7 7" xfId="8825" xr:uid="{00000000-0005-0000-0000-000028220000}"/>
    <cellStyle name="Normal 3 15 7 8" xfId="8826" xr:uid="{00000000-0005-0000-0000-000029220000}"/>
    <cellStyle name="Normal 3 15 7 9" xfId="8827" xr:uid="{00000000-0005-0000-0000-00002A220000}"/>
    <cellStyle name="Normal 3 15 8" xfId="8828" xr:uid="{00000000-0005-0000-0000-00002B220000}"/>
    <cellStyle name="Normal 3 15 8 10" xfId="8829" xr:uid="{00000000-0005-0000-0000-00002C220000}"/>
    <cellStyle name="Normal 3 15 8 11" xfId="8830" xr:uid="{00000000-0005-0000-0000-00002D220000}"/>
    <cellStyle name="Normal 3 15 8 12" xfId="8831" xr:uid="{00000000-0005-0000-0000-00002E220000}"/>
    <cellStyle name="Normal 3 15 8 13" xfId="8832" xr:uid="{00000000-0005-0000-0000-00002F220000}"/>
    <cellStyle name="Normal 3 15 8 14" xfId="8833" xr:uid="{00000000-0005-0000-0000-000030220000}"/>
    <cellStyle name="Normal 3 15 8 15" xfId="8834" xr:uid="{00000000-0005-0000-0000-000031220000}"/>
    <cellStyle name="Normal 3 15 8 2" xfId="8835" xr:uid="{00000000-0005-0000-0000-000032220000}"/>
    <cellStyle name="Normal 3 15 8 2 10" xfId="8836" xr:uid="{00000000-0005-0000-0000-000033220000}"/>
    <cellStyle name="Normal 3 15 8 2 11" xfId="8837" xr:uid="{00000000-0005-0000-0000-000034220000}"/>
    <cellStyle name="Normal 3 15 8 2 12" xfId="8838" xr:uid="{00000000-0005-0000-0000-000035220000}"/>
    <cellStyle name="Normal 3 15 8 2 13" xfId="8839" xr:uid="{00000000-0005-0000-0000-000036220000}"/>
    <cellStyle name="Normal 3 15 8 2 14" xfId="8840" xr:uid="{00000000-0005-0000-0000-000037220000}"/>
    <cellStyle name="Normal 3 15 8 2 2" xfId="8841" xr:uid="{00000000-0005-0000-0000-000038220000}"/>
    <cellStyle name="Normal 3 15 8 2 3" xfId="8842" xr:uid="{00000000-0005-0000-0000-000039220000}"/>
    <cellStyle name="Normal 3 15 8 2 4" xfId="8843" xr:uid="{00000000-0005-0000-0000-00003A220000}"/>
    <cellStyle name="Normal 3 15 8 2 5" xfId="8844" xr:uid="{00000000-0005-0000-0000-00003B220000}"/>
    <cellStyle name="Normal 3 15 8 2 6" xfId="8845" xr:uid="{00000000-0005-0000-0000-00003C220000}"/>
    <cellStyle name="Normal 3 15 8 2 7" xfId="8846" xr:uid="{00000000-0005-0000-0000-00003D220000}"/>
    <cellStyle name="Normal 3 15 8 2 8" xfId="8847" xr:uid="{00000000-0005-0000-0000-00003E220000}"/>
    <cellStyle name="Normal 3 15 8 2 9" xfId="8848" xr:uid="{00000000-0005-0000-0000-00003F220000}"/>
    <cellStyle name="Normal 3 15 8 3" xfId="8849" xr:uid="{00000000-0005-0000-0000-000040220000}"/>
    <cellStyle name="Normal 3 15 8 4" xfId="8850" xr:uid="{00000000-0005-0000-0000-000041220000}"/>
    <cellStyle name="Normal 3 15 8 5" xfId="8851" xr:uid="{00000000-0005-0000-0000-000042220000}"/>
    <cellStyle name="Normal 3 15 8 6" xfId="8852" xr:uid="{00000000-0005-0000-0000-000043220000}"/>
    <cellStyle name="Normal 3 15 8 7" xfId="8853" xr:uid="{00000000-0005-0000-0000-000044220000}"/>
    <cellStyle name="Normal 3 15 8 8" xfId="8854" xr:uid="{00000000-0005-0000-0000-000045220000}"/>
    <cellStyle name="Normal 3 15 8 9" xfId="8855" xr:uid="{00000000-0005-0000-0000-000046220000}"/>
    <cellStyle name="Normal 3 15 9" xfId="8856" xr:uid="{00000000-0005-0000-0000-000047220000}"/>
    <cellStyle name="Normal 3 15 9 10" xfId="8857" xr:uid="{00000000-0005-0000-0000-000048220000}"/>
    <cellStyle name="Normal 3 15 9 11" xfId="8858" xr:uid="{00000000-0005-0000-0000-000049220000}"/>
    <cellStyle name="Normal 3 15 9 12" xfId="8859" xr:uid="{00000000-0005-0000-0000-00004A220000}"/>
    <cellStyle name="Normal 3 15 9 13" xfId="8860" xr:uid="{00000000-0005-0000-0000-00004B220000}"/>
    <cellStyle name="Normal 3 15 9 14" xfId="8861" xr:uid="{00000000-0005-0000-0000-00004C220000}"/>
    <cellStyle name="Normal 3 15 9 2" xfId="8862" xr:uid="{00000000-0005-0000-0000-00004D220000}"/>
    <cellStyle name="Normal 3 15 9 3" xfId="8863" xr:uid="{00000000-0005-0000-0000-00004E220000}"/>
    <cellStyle name="Normal 3 15 9 4" xfId="8864" xr:uid="{00000000-0005-0000-0000-00004F220000}"/>
    <cellStyle name="Normal 3 15 9 5" xfId="8865" xr:uid="{00000000-0005-0000-0000-000050220000}"/>
    <cellStyle name="Normal 3 15 9 6" xfId="8866" xr:uid="{00000000-0005-0000-0000-000051220000}"/>
    <cellStyle name="Normal 3 15 9 7" xfId="8867" xr:uid="{00000000-0005-0000-0000-000052220000}"/>
    <cellStyle name="Normal 3 15 9 8" xfId="8868" xr:uid="{00000000-0005-0000-0000-000053220000}"/>
    <cellStyle name="Normal 3 15 9 9" xfId="8869" xr:uid="{00000000-0005-0000-0000-000054220000}"/>
    <cellStyle name="Normal 3 16" xfId="8870" xr:uid="{00000000-0005-0000-0000-000055220000}"/>
    <cellStyle name="Normal 3 16 10" xfId="8871" xr:uid="{00000000-0005-0000-0000-000056220000}"/>
    <cellStyle name="Normal 3 16 10 10" xfId="8872" xr:uid="{00000000-0005-0000-0000-000057220000}"/>
    <cellStyle name="Normal 3 16 10 11" xfId="8873" xr:uid="{00000000-0005-0000-0000-000058220000}"/>
    <cellStyle name="Normal 3 16 10 12" xfId="8874" xr:uid="{00000000-0005-0000-0000-000059220000}"/>
    <cellStyle name="Normal 3 16 10 13" xfId="8875" xr:uid="{00000000-0005-0000-0000-00005A220000}"/>
    <cellStyle name="Normal 3 16 10 14" xfId="8876" xr:uid="{00000000-0005-0000-0000-00005B220000}"/>
    <cellStyle name="Normal 3 16 10 2" xfId="8877" xr:uid="{00000000-0005-0000-0000-00005C220000}"/>
    <cellStyle name="Normal 3 16 10 3" xfId="8878" xr:uid="{00000000-0005-0000-0000-00005D220000}"/>
    <cellStyle name="Normal 3 16 10 4" xfId="8879" xr:uid="{00000000-0005-0000-0000-00005E220000}"/>
    <cellStyle name="Normal 3 16 10 5" xfId="8880" xr:uid="{00000000-0005-0000-0000-00005F220000}"/>
    <cellStyle name="Normal 3 16 10 6" xfId="8881" xr:uid="{00000000-0005-0000-0000-000060220000}"/>
    <cellStyle name="Normal 3 16 10 7" xfId="8882" xr:uid="{00000000-0005-0000-0000-000061220000}"/>
    <cellStyle name="Normal 3 16 10 8" xfId="8883" xr:uid="{00000000-0005-0000-0000-000062220000}"/>
    <cellStyle name="Normal 3 16 10 9" xfId="8884" xr:uid="{00000000-0005-0000-0000-000063220000}"/>
    <cellStyle name="Normal 3 16 11" xfId="8885" xr:uid="{00000000-0005-0000-0000-000064220000}"/>
    <cellStyle name="Normal 3 16 11 10" xfId="8886" xr:uid="{00000000-0005-0000-0000-000065220000}"/>
    <cellStyle name="Normal 3 16 11 11" xfId="8887" xr:uid="{00000000-0005-0000-0000-000066220000}"/>
    <cellStyle name="Normal 3 16 11 12" xfId="8888" xr:uid="{00000000-0005-0000-0000-000067220000}"/>
    <cellStyle name="Normal 3 16 11 13" xfId="8889" xr:uid="{00000000-0005-0000-0000-000068220000}"/>
    <cellStyle name="Normal 3 16 11 14" xfId="8890" xr:uid="{00000000-0005-0000-0000-000069220000}"/>
    <cellStyle name="Normal 3 16 11 2" xfId="8891" xr:uid="{00000000-0005-0000-0000-00006A220000}"/>
    <cellStyle name="Normal 3 16 11 3" xfId="8892" xr:uid="{00000000-0005-0000-0000-00006B220000}"/>
    <cellStyle name="Normal 3 16 11 4" xfId="8893" xr:uid="{00000000-0005-0000-0000-00006C220000}"/>
    <cellStyle name="Normal 3 16 11 5" xfId="8894" xr:uid="{00000000-0005-0000-0000-00006D220000}"/>
    <cellStyle name="Normal 3 16 11 6" xfId="8895" xr:uid="{00000000-0005-0000-0000-00006E220000}"/>
    <cellStyle name="Normal 3 16 11 7" xfId="8896" xr:uid="{00000000-0005-0000-0000-00006F220000}"/>
    <cellStyle name="Normal 3 16 11 8" xfId="8897" xr:uid="{00000000-0005-0000-0000-000070220000}"/>
    <cellStyle name="Normal 3 16 11 9" xfId="8898" xr:uid="{00000000-0005-0000-0000-000071220000}"/>
    <cellStyle name="Normal 3 16 12" xfId="8899" xr:uid="{00000000-0005-0000-0000-000072220000}"/>
    <cellStyle name="Normal 3 16 12 10" xfId="8900" xr:uid="{00000000-0005-0000-0000-000073220000}"/>
    <cellStyle name="Normal 3 16 12 11" xfId="8901" xr:uid="{00000000-0005-0000-0000-000074220000}"/>
    <cellStyle name="Normal 3 16 12 12" xfId="8902" xr:uid="{00000000-0005-0000-0000-000075220000}"/>
    <cellStyle name="Normal 3 16 12 13" xfId="8903" xr:uid="{00000000-0005-0000-0000-000076220000}"/>
    <cellStyle name="Normal 3 16 12 14" xfId="8904" xr:uid="{00000000-0005-0000-0000-000077220000}"/>
    <cellStyle name="Normal 3 16 12 2" xfId="8905" xr:uid="{00000000-0005-0000-0000-000078220000}"/>
    <cellStyle name="Normal 3 16 12 3" xfId="8906" xr:uid="{00000000-0005-0000-0000-000079220000}"/>
    <cellStyle name="Normal 3 16 12 4" xfId="8907" xr:uid="{00000000-0005-0000-0000-00007A220000}"/>
    <cellStyle name="Normal 3 16 12 5" xfId="8908" xr:uid="{00000000-0005-0000-0000-00007B220000}"/>
    <cellStyle name="Normal 3 16 12 6" xfId="8909" xr:uid="{00000000-0005-0000-0000-00007C220000}"/>
    <cellStyle name="Normal 3 16 12 7" xfId="8910" xr:uid="{00000000-0005-0000-0000-00007D220000}"/>
    <cellStyle name="Normal 3 16 12 8" xfId="8911" xr:uid="{00000000-0005-0000-0000-00007E220000}"/>
    <cellStyle name="Normal 3 16 12 9" xfId="8912" xr:uid="{00000000-0005-0000-0000-00007F220000}"/>
    <cellStyle name="Normal 3 16 13" xfId="8913" xr:uid="{00000000-0005-0000-0000-000080220000}"/>
    <cellStyle name="Normal 3 16 13 10" xfId="8914" xr:uid="{00000000-0005-0000-0000-000081220000}"/>
    <cellStyle name="Normal 3 16 13 11" xfId="8915" xr:uid="{00000000-0005-0000-0000-000082220000}"/>
    <cellStyle name="Normal 3 16 13 12" xfId="8916" xr:uid="{00000000-0005-0000-0000-000083220000}"/>
    <cellStyle name="Normal 3 16 13 13" xfId="8917" xr:uid="{00000000-0005-0000-0000-000084220000}"/>
    <cellStyle name="Normal 3 16 13 14" xfId="8918" xr:uid="{00000000-0005-0000-0000-000085220000}"/>
    <cellStyle name="Normal 3 16 13 2" xfId="8919" xr:uid="{00000000-0005-0000-0000-000086220000}"/>
    <cellStyle name="Normal 3 16 13 3" xfId="8920" xr:uid="{00000000-0005-0000-0000-000087220000}"/>
    <cellStyle name="Normal 3 16 13 4" xfId="8921" xr:uid="{00000000-0005-0000-0000-000088220000}"/>
    <cellStyle name="Normal 3 16 13 5" xfId="8922" xr:uid="{00000000-0005-0000-0000-000089220000}"/>
    <cellStyle name="Normal 3 16 13 6" xfId="8923" xr:uid="{00000000-0005-0000-0000-00008A220000}"/>
    <cellStyle name="Normal 3 16 13 7" xfId="8924" xr:uid="{00000000-0005-0000-0000-00008B220000}"/>
    <cellStyle name="Normal 3 16 13 8" xfId="8925" xr:uid="{00000000-0005-0000-0000-00008C220000}"/>
    <cellStyle name="Normal 3 16 13 9" xfId="8926" xr:uid="{00000000-0005-0000-0000-00008D220000}"/>
    <cellStyle name="Normal 3 16 14" xfId="8927" xr:uid="{00000000-0005-0000-0000-00008E220000}"/>
    <cellStyle name="Normal 3 16 14 10" xfId="8928" xr:uid="{00000000-0005-0000-0000-00008F220000}"/>
    <cellStyle name="Normal 3 16 14 11" xfId="8929" xr:uid="{00000000-0005-0000-0000-000090220000}"/>
    <cellStyle name="Normal 3 16 14 12" xfId="8930" xr:uid="{00000000-0005-0000-0000-000091220000}"/>
    <cellStyle name="Normal 3 16 14 13" xfId="8931" xr:uid="{00000000-0005-0000-0000-000092220000}"/>
    <cellStyle name="Normal 3 16 14 14" xfId="8932" xr:uid="{00000000-0005-0000-0000-000093220000}"/>
    <cellStyle name="Normal 3 16 14 2" xfId="8933" xr:uid="{00000000-0005-0000-0000-000094220000}"/>
    <cellStyle name="Normal 3 16 14 3" xfId="8934" xr:uid="{00000000-0005-0000-0000-000095220000}"/>
    <cellStyle name="Normal 3 16 14 4" xfId="8935" xr:uid="{00000000-0005-0000-0000-000096220000}"/>
    <cellStyle name="Normal 3 16 14 5" xfId="8936" xr:uid="{00000000-0005-0000-0000-000097220000}"/>
    <cellStyle name="Normal 3 16 14 6" xfId="8937" xr:uid="{00000000-0005-0000-0000-000098220000}"/>
    <cellStyle name="Normal 3 16 14 7" xfId="8938" xr:uid="{00000000-0005-0000-0000-000099220000}"/>
    <cellStyle name="Normal 3 16 14 8" xfId="8939" xr:uid="{00000000-0005-0000-0000-00009A220000}"/>
    <cellStyle name="Normal 3 16 14 9" xfId="8940" xr:uid="{00000000-0005-0000-0000-00009B220000}"/>
    <cellStyle name="Normal 3 16 15" xfId="8941" xr:uid="{00000000-0005-0000-0000-00009C220000}"/>
    <cellStyle name="Normal 3 16 16" xfId="8942" xr:uid="{00000000-0005-0000-0000-00009D220000}"/>
    <cellStyle name="Normal 3 16 17" xfId="8943" xr:uid="{00000000-0005-0000-0000-00009E220000}"/>
    <cellStyle name="Normal 3 16 17 10" xfId="8944" xr:uid="{00000000-0005-0000-0000-00009F220000}"/>
    <cellStyle name="Normal 3 16 17 11" xfId="8945" xr:uid="{00000000-0005-0000-0000-0000A0220000}"/>
    <cellStyle name="Normal 3 16 17 12" xfId="8946" xr:uid="{00000000-0005-0000-0000-0000A1220000}"/>
    <cellStyle name="Normal 3 16 17 13" xfId="8947" xr:uid="{00000000-0005-0000-0000-0000A2220000}"/>
    <cellStyle name="Normal 3 16 17 14" xfId="8948" xr:uid="{00000000-0005-0000-0000-0000A3220000}"/>
    <cellStyle name="Normal 3 16 17 2" xfId="8949" xr:uid="{00000000-0005-0000-0000-0000A4220000}"/>
    <cellStyle name="Normal 3 16 17 3" xfId="8950" xr:uid="{00000000-0005-0000-0000-0000A5220000}"/>
    <cellStyle name="Normal 3 16 17 4" xfId="8951" xr:uid="{00000000-0005-0000-0000-0000A6220000}"/>
    <cellStyle name="Normal 3 16 17 5" xfId="8952" xr:uid="{00000000-0005-0000-0000-0000A7220000}"/>
    <cellStyle name="Normal 3 16 17 6" xfId="8953" xr:uid="{00000000-0005-0000-0000-0000A8220000}"/>
    <cellStyle name="Normal 3 16 17 7" xfId="8954" xr:uid="{00000000-0005-0000-0000-0000A9220000}"/>
    <cellStyle name="Normal 3 16 17 8" xfId="8955" xr:uid="{00000000-0005-0000-0000-0000AA220000}"/>
    <cellStyle name="Normal 3 16 17 9" xfId="8956" xr:uid="{00000000-0005-0000-0000-0000AB220000}"/>
    <cellStyle name="Normal 3 16 18" xfId="8957" xr:uid="{00000000-0005-0000-0000-0000AC220000}"/>
    <cellStyle name="Normal 3 16 18 10" xfId="8958" xr:uid="{00000000-0005-0000-0000-0000AD220000}"/>
    <cellStyle name="Normal 3 16 18 11" xfId="8959" xr:uid="{00000000-0005-0000-0000-0000AE220000}"/>
    <cellStyle name="Normal 3 16 18 12" xfId="8960" xr:uid="{00000000-0005-0000-0000-0000AF220000}"/>
    <cellStyle name="Normal 3 16 18 13" xfId="8961" xr:uid="{00000000-0005-0000-0000-0000B0220000}"/>
    <cellStyle name="Normal 3 16 18 14" xfId="8962" xr:uid="{00000000-0005-0000-0000-0000B1220000}"/>
    <cellStyle name="Normal 3 16 18 2" xfId="8963" xr:uid="{00000000-0005-0000-0000-0000B2220000}"/>
    <cellStyle name="Normal 3 16 18 3" xfId="8964" xr:uid="{00000000-0005-0000-0000-0000B3220000}"/>
    <cellStyle name="Normal 3 16 18 4" xfId="8965" xr:uid="{00000000-0005-0000-0000-0000B4220000}"/>
    <cellStyle name="Normal 3 16 18 5" xfId="8966" xr:uid="{00000000-0005-0000-0000-0000B5220000}"/>
    <cellStyle name="Normal 3 16 18 6" xfId="8967" xr:uid="{00000000-0005-0000-0000-0000B6220000}"/>
    <cellStyle name="Normal 3 16 18 7" xfId="8968" xr:uid="{00000000-0005-0000-0000-0000B7220000}"/>
    <cellStyle name="Normal 3 16 18 8" xfId="8969" xr:uid="{00000000-0005-0000-0000-0000B8220000}"/>
    <cellStyle name="Normal 3 16 18 9" xfId="8970" xr:uid="{00000000-0005-0000-0000-0000B9220000}"/>
    <cellStyle name="Normal 3 16 2" xfId="8971" xr:uid="{00000000-0005-0000-0000-0000BA220000}"/>
    <cellStyle name="Normal 3 16 2 10" xfId="8972" xr:uid="{00000000-0005-0000-0000-0000BB220000}"/>
    <cellStyle name="Normal 3 16 2 11" xfId="8973" xr:uid="{00000000-0005-0000-0000-0000BC220000}"/>
    <cellStyle name="Normal 3 16 2 12" xfId="8974" xr:uid="{00000000-0005-0000-0000-0000BD220000}"/>
    <cellStyle name="Normal 3 16 2 13" xfId="8975" xr:uid="{00000000-0005-0000-0000-0000BE220000}"/>
    <cellStyle name="Normal 3 16 2 14" xfId="8976" xr:uid="{00000000-0005-0000-0000-0000BF220000}"/>
    <cellStyle name="Normal 3 16 2 15" xfId="8977" xr:uid="{00000000-0005-0000-0000-0000C0220000}"/>
    <cellStyle name="Normal 3 16 2 16" xfId="8978" xr:uid="{00000000-0005-0000-0000-0000C1220000}"/>
    <cellStyle name="Normal 3 16 2 17" xfId="8979" xr:uid="{00000000-0005-0000-0000-0000C2220000}"/>
    <cellStyle name="Normal 3 16 2 2" xfId="8980" xr:uid="{00000000-0005-0000-0000-0000C3220000}"/>
    <cellStyle name="Normal 3 16 2 3" xfId="8981" xr:uid="{00000000-0005-0000-0000-0000C4220000}"/>
    <cellStyle name="Normal 3 16 2 4" xfId="8982" xr:uid="{00000000-0005-0000-0000-0000C5220000}"/>
    <cellStyle name="Normal 3 16 2 5" xfId="8983" xr:uid="{00000000-0005-0000-0000-0000C6220000}"/>
    <cellStyle name="Normal 3 16 2 6" xfId="8984" xr:uid="{00000000-0005-0000-0000-0000C7220000}"/>
    <cellStyle name="Normal 3 16 2 7" xfId="8985" xr:uid="{00000000-0005-0000-0000-0000C8220000}"/>
    <cellStyle name="Normal 3 16 2 8" xfId="8986" xr:uid="{00000000-0005-0000-0000-0000C9220000}"/>
    <cellStyle name="Normal 3 16 2 9" xfId="8987" xr:uid="{00000000-0005-0000-0000-0000CA220000}"/>
    <cellStyle name="Normal 3 16 3" xfId="8988" xr:uid="{00000000-0005-0000-0000-0000CB220000}"/>
    <cellStyle name="Normal 3 16 4" xfId="8989" xr:uid="{00000000-0005-0000-0000-0000CC220000}"/>
    <cellStyle name="Normal 3 16 5" xfId="8990" xr:uid="{00000000-0005-0000-0000-0000CD220000}"/>
    <cellStyle name="Normal 3 16 6" xfId="8991" xr:uid="{00000000-0005-0000-0000-0000CE220000}"/>
    <cellStyle name="Normal 3 16 6 10" xfId="8992" xr:uid="{00000000-0005-0000-0000-0000CF220000}"/>
    <cellStyle name="Normal 3 16 6 11" xfId="8993" xr:uid="{00000000-0005-0000-0000-0000D0220000}"/>
    <cellStyle name="Normal 3 16 6 12" xfId="8994" xr:uid="{00000000-0005-0000-0000-0000D1220000}"/>
    <cellStyle name="Normal 3 16 6 13" xfId="8995" xr:uid="{00000000-0005-0000-0000-0000D2220000}"/>
    <cellStyle name="Normal 3 16 6 14" xfId="8996" xr:uid="{00000000-0005-0000-0000-0000D3220000}"/>
    <cellStyle name="Normal 3 16 6 15" xfId="8997" xr:uid="{00000000-0005-0000-0000-0000D4220000}"/>
    <cellStyle name="Normal 3 16 6 2" xfId="8998" xr:uid="{00000000-0005-0000-0000-0000D5220000}"/>
    <cellStyle name="Normal 3 16 6 2 10" xfId="8999" xr:uid="{00000000-0005-0000-0000-0000D6220000}"/>
    <cellStyle name="Normal 3 16 6 2 11" xfId="9000" xr:uid="{00000000-0005-0000-0000-0000D7220000}"/>
    <cellStyle name="Normal 3 16 6 2 12" xfId="9001" xr:uid="{00000000-0005-0000-0000-0000D8220000}"/>
    <cellStyle name="Normal 3 16 6 2 13" xfId="9002" xr:uid="{00000000-0005-0000-0000-0000D9220000}"/>
    <cellStyle name="Normal 3 16 6 2 14" xfId="9003" xr:uid="{00000000-0005-0000-0000-0000DA220000}"/>
    <cellStyle name="Normal 3 16 6 2 2" xfId="9004" xr:uid="{00000000-0005-0000-0000-0000DB220000}"/>
    <cellStyle name="Normal 3 16 6 2 3" xfId="9005" xr:uid="{00000000-0005-0000-0000-0000DC220000}"/>
    <cellStyle name="Normal 3 16 6 2 4" xfId="9006" xr:uid="{00000000-0005-0000-0000-0000DD220000}"/>
    <cellStyle name="Normal 3 16 6 2 5" xfId="9007" xr:uid="{00000000-0005-0000-0000-0000DE220000}"/>
    <cellStyle name="Normal 3 16 6 2 6" xfId="9008" xr:uid="{00000000-0005-0000-0000-0000DF220000}"/>
    <cellStyle name="Normal 3 16 6 2 7" xfId="9009" xr:uid="{00000000-0005-0000-0000-0000E0220000}"/>
    <cellStyle name="Normal 3 16 6 2 8" xfId="9010" xr:uid="{00000000-0005-0000-0000-0000E1220000}"/>
    <cellStyle name="Normal 3 16 6 2 9" xfId="9011" xr:uid="{00000000-0005-0000-0000-0000E2220000}"/>
    <cellStyle name="Normal 3 16 6 3" xfId="9012" xr:uid="{00000000-0005-0000-0000-0000E3220000}"/>
    <cellStyle name="Normal 3 16 6 4" xfId="9013" xr:uid="{00000000-0005-0000-0000-0000E4220000}"/>
    <cellStyle name="Normal 3 16 6 5" xfId="9014" xr:uid="{00000000-0005-0000-0000-0000E5220000}"/>
    <cellStyle name="Normal 3 16 6 6" xfId="9015" xr:uid="{00000000-0005-0000-0000-0000E6220000}"/>
    <cellStyle name="Normal 3 16 6 7" xfId="9016" xr:uid="{00000000-0005-0000-0000-0000E7220000}"/>
    <cellStyle name="Normal 3 16 6 8" xfId="9017" xr:uid="{00000000-0005-0000-0000-0000E8220000}"/>
    <cellStyle name="Normal 3 16 6 9" xfId="9018" xr:uid="{00000000-0005-0000-0000-0000E9220000}"/>
    <cellStyle name="Normal 3 16 7" xfId="9019" xr:uid="{00000000-0005-0000-0000-0000EA220000}"/>
    <cellStyle name="Normal 3 16 7 10" xfId="9020" xr:uid="{00000000-0005-0000-0000-0000EB220000}"/>
    <cellStyle name="Normal 3 16 7 11" xfId="9021" xr:uid="{00000000-0005-0000-0000-0000EC220000}"/>
    <cellStyle name="Normal 3 16 7 12" xfId="9022" xr:uid="{00000000-0005-0000-0000-0000ED220000}"/>
    <cellStyle name="Normal 3 16 7 13" xfId="9023" xr:uid="{00000000-0005-0000-0000-0000EE220000}"/>
    <cellStyle name="Normal 3 16 7 14" xfId="9024" xr:uid="{00000000-0005-0000-0000-0000EF220000}"/>
    <cellStyle name="Normal 3 16 7 15" xfId="9025" xr:uid="{00000000-0005-0000-0000-0000F0220000}"/>
    <cellStyle name="Normal 3 16 7 2" xfId="9026" xr:uid="{00000000-0005-0000-0000-0000F1220000}"/>
    <cellStyle name="Normal 3 16 7 2 10" xfId="9027" xr:uid="{00000000-0005-0000-0000-0000F2220000}"/>
    <cellStyle name="Normal 3 16 7 2 11" xfId="9028" xr:uid="{00000000-0005-0000-0000-0000F3220000}"/>
    <cellStyle name="Normal 3 16 7 2 12" xfId="9029" xr:uid="{00000000-0005-0000-0000-0000F4220000}"/>
    <cellStyle name="Normal 3 16 7 2 13" xfId="9030" xr:uid="{00000000-0005-0000-0000-0000F5220000}"/>
    <cellStyle name="Normal 3 16 7 2 14" xfId="9031" xr:uid="{00000000-0005-0000-0000-0000F6220000}"/>
    <cellStyle name="Normal 3 16 7 2 2" xfId="9032" xr:uid="{00000000-0005-0000-0000-0000F7220000}"/>
    <cellStyle name="Normal 3 16 7 2 3" xfId="9033" xr:uid="{00000000-0005-0000-0000-0000F8220000}"/>
    <cellStyle name="Normal 3 16 7 2 4" xfId="9034" xr:uid="{00000000-0005-0000-0000-0000F9220000}"/>
    <cellStyle name="Normal 3 16 7 2 5" xfId="9035" xr:uid="{00000000-0005-0000-0000-0000FA220000}"/>
    <cellStyle name="Normal 3 16 7 2 6" xfId="9036" xr:uid="{00000000-0005-0000-0000-0000FB220000}"/>
    <cellStyle name="Normal 3 16 7 2 7" xfId="9037" xr:uid="{00000000-0005-0000-0000-0000FC220000}"/>
    <cellStyle name="Normal 3 16 7 2 8" xfId="9038" xr:uid="{00000000-0005-0000-0000-0000FD220000}"/>
    <cellStyle name="Normal 3 16 7 2 9" xfId="9039" xr:uid="{00000000-0005-0000-0000-0000FE220000}"/>
    <cellStyle name="Normal 3 16 7 3" xfId="9040" xr:uid="{00000000-0005-0000-0000-0000FF220000}"/>
    <cellStyle name="Normal 3 16 7 4" xfId="9041" xr:uid="{00000000-0005-0000-0000-000000230000}"/>
    <cellStyle name="Normal 3 16 7 5" xfId="9042" xr:uid="{00000000-0005-0000-0000-000001230000}"/>
    <cellStyle name="Normal 3 16 7 6" xfId="9043" xr:uid="{00000000-0005-0000-0000-000002230000}"/>
    <cellStyle name="Normal 3 16 7 7" xfId="9044" xr:uid="{00000000-0005-0000-0000-000003230000}"/>
    <cellStyle name="Normal 3 16 7 8" xfId="9045" xr:uid="{00000000-0005-0000-0000-000004230000}"/>
    <cellStyle name="Normal 3 16 7 9" xfId="9046" xr:uid="{00000000-0005-0000-0000-000005230000}"/>
    <cellStyle name="Normal 3 16 8" xfId="9047" xr:uid="{00000000-0005-0000-0000-000006230000}"/>
    <cellStyle name="Normal 3 16 8 10" xfId="9048" xr:uid="{00000000-0005-0000-0000-000007230000}"/>
    <cellStyle name="Normal 3 16 8 11" xfId="9049" xr:uid="{00000000-0005-0000-0000-000008230000}"/>
    <cellStyle name="Normal 3 16 8 12" xfId="9050" xr:uid="{00000000-0005-0000-0000-000009230000}"/>
    <cellStyle name="Normal 3 16 8 13" xfId="9051" xr:uid="{00000000-0005-0000-0000-00000A230000}"/>
    <cellStyle name="Normal 3 16 8 14" xfId="9052" xr:uid="{00000000-0005-0000-0000-00000B230000}"/>
    <cellStyle name="Normal 3 16 8 15" xfId="9053" xr:uid="{00000000-0005-0000-0000-00000C230000}"/>
    <cellStyle name="Normal 3 16 8 2" xfId="9054" xr:uid="{00000000-0005-0000-0000-00000D230000}"/>
    <cellStyle name="Normal 3 16 8 2 10" xfId="9055" xr:uid="{00000000-0005-0000-0000-00000E230000}"/>
    <cellStyle name="Normal 3 16 8 2 11" xfId="9056" xr:uid="{00000000-0005-0000-0000-00000F230000}"/>
    <cellStyle name="Normal 3 16 8 2 12" xfId="9057" xr:uid="{00000000-0005-0000-0000-000010230000}"/>
    <cellStyle name="Normal 3 16 8 2 13" xfId="9058" xr:uid="{00000000-0005-0000-0000-000011230000}"/>
    <cellStyle name="Normal 3 16 8 2 14" xfId="9059" xr:uid="{00000000-0005-0000-0000-000012230000}"/>
    <cellStyle name="Normal 3 16 8 2 2" xfId="9060" xr:uid="{00000000-0005-0000-0000-000013230000}"/>
    <cellStyle name="Normal 3 16 8 2 3" xfId="9061" xr:uid="{00000000-0005-0000-0000-000014230000}"/>
    <cellStyle name="Normal 3 16 8 2 4" xfId="9062" xr:uid="{00000000-0005-0000-0000-000015230000}"/>
    <cellStyle name="Normal 3 16 8 2 5" xfId="9063" xr:uid="{00000000-0005-0000-0000-000016230000}"/>
    <cellStyle name="Normal 3 16 8 2 6" xfId="9064" xr:uid="{00000000-0005-0000-0000-000017230000}"/>
    <cellStyle name="Normal 3 16 8 2 7" xfId="9065" xr:uid="{00000000-0005-0000-0000-000018230000}"/>
    <cellStyle name="Normal 3 16 8 2 8" xfId="9066" xr:uid="{00000000-0005-0000-0000-000019230000}"/>
    <cellStyle name="Normal 3 16 8 2 9" xfId="9067" xr:uid="{00000000-0005-0000-0000-00001A230000}"/>
    <cellStyle name="Normal 3 16 8 3" xfId="9068" xr:uid="{00000000-0005-0000-0000-00001B230000}"/>
    <cellStyle name="Normal 3 16 8 4" xfId="9069" xr:uid="{00000000-0005-0000-0000-00001C230000}"/>
    <cellStyle name="Normal 3 16 8 5" xfId="9070" xr:uid="{00000000-0005-0000-0000-00001D230000}"/>
    <cellStyle name="Normal 3 16 8 6" xfId="9071" xr:uid="{00000000-0005-0000-0000-00001E230000}"/>
    <cellStyle name="Normal 3 16 8 7" xfId="9072" xr:uid="{00000000-0005-0000-0000-00001F230000}"/>
    <cellStyle name="Normal 3 16 8 8" xfId="9073" xr:uid="{00000000-0005-0000-0000-000020230000}"/>
    <cellStyle name="Normal 3 16 8 9" xfId="9074" xr:uid="{00000000-0005-0000-0000-000021230000}"/>
    <cellStyle name="Normal 3 16 9" xfId="9075" xr:uid="{00000000-0005-0000-0000-000022230000}"/>
    <cellStyle name="Normal 3 16 9 10" xfId="9076" xr:uid="{00000000-0005-0000-0000-000023230000}"/>
    <cellStyle name="Normal 3 16 9 11" xfId="9077" xr:uid="{00000000-0005-0000-0000-000024230000}"/>
    <cellStyle name="Normal 3 16 9 12" xfId="9078" xr:uid="{00000000-0005-0000-0000-000025230000}"/>
    <cellStyle name="Normal 3 16 9 13" xfId="9079" xr:uid="{00000000-0005-0000-0000-000026230000}"/>
    <cellStyle name="Normal 3 16 9 14" xfId="9080" xr:uid="{00000000-0005-0000-0000-000027230000}"/>
    <cellStyle name="Normal 3 16 9 2" xfId="9081" xr:uid="{00000000-0005-0000-0000-000028230000}"/>
    <cellStyle name="Normal 3 16 9 3" xfId="9082" xr:uid="{00000000-0005-0000-0000-000029230000}"/>
    <cellStyle name="Normal 3 16 9 4" xfId="9083" xr:uid="{00000000-0005-0000-0000-00002A230000}"/>
    <cellStyle name="Normal 3 16 9 5" xfId="9084" xr:uid="{00000000-0005-0000-0000-00002B230000}"/>
    <cellStyle name="Normal 3 16 9 6" xfId="9085" xr:uid="{00000000-0005-0000-0000-00002C230000}"/>
    <cellStyle name="Normal 3 16 9 7" xfId="9086" xr:uid="{00000000-0005-0000-0000-00002D230000}"/>
    <cellStyle name="Normal 3 16 9 8" xfId="9087" xr:uid="{00000000-0005-0000-0000-00002E230000}"/>
    <cellStyle name="Normal 3 16 9 9" xfId="9088" xr:uid="{00000000-0005-0000-0000-00002F230000}"/>
    <cellStyle name="Normal 3 17" xfId="9089" xr:uid="{00000000-0005-0000-0000-000030230000}"/>
    <cellStyle name="Normal 3 17 10" xfId="9090" xr:uid="{00000000-0005-0000-0000-000031230000}"/>
    <cellStyle name="Normal 3 17 10 10" xfId="9091" xr:uid="{00000000-0005-0000-0000-000032230000}"/>
    <cellStyle name="Normal 3 17 10 11" xfId="9092" xr:uid="{00000000-0005-0000-0000-000033230000}"/>
    <cellStyle name="Normal 3 17 10 12" xfId="9093" xr:uid="{00000000-0005-0000-0000-000034230000}"/>
    <cellStyle name="Normal 3 17 10 13" xfId="9094" xr:uid="{00000000-0005-0000-0000-000035230000}"/>
    <cellStyle name="Normal 3 17 10 14" xfId="9095" xr:uid="{00000000-0005-0000-0000-000036230000}"/>
    <cellStyle name="Normal 3 17 10 2" xfId="9096" xr:uid="{00000000-0005-0000-0000-000037230000}"/>
    <cellStyle name="Normal 3 17 10 3" xfId="9097" xr:uid="{00000000-0005-0000-0000-000038230000}"/>
    <cellStyle name="Normal 3 17 10 4" xfId="9098" xr:uid="{00000000-0005-0000-0000-000039230000}"/>
    <cellStyle name="Normal 3 17 10 5" xfId="9099" xr:uid="{00000000-0005-0000-0000-00003A230000}"/>
    <cellStyle name="Normal 3 17 10 6" xfId="9100" xr:uid="{00000000-0005-0000-0000-00003B230000}"/>
    <cellStyle name="Normal 3 17 10 7" xfId="9101" xr:uid="{00000000-0005-0000-0000-00003C230000}"/>
    <cellStyle name="Normal 3 17 10 8" xfId="9102" xr:uid="{00000000-0005-0000-0000-00003D230000}"/>
    <cellStyle name="Normal 3 17 10 9" xfId="9103" xr:uid="{00000000-0005-0000-0000-00003E230000}"/>
    <cellStyle name="Normal 3 17 11" xfId="9104" xr:uid="{00000000-0005-0000-0000-00003F230000}"/>
    <cellStyle name="Normal 3 17 11 10" xfId="9105" xr:uid="{00000000-0005-0000-0000-000040230000}"/>
    <cellStyle name="Normal 3 17 11 11" xfId="9106" xr:uid="{00000000-0005-0000-0000-000041230000}"/>
    <cellStyle name="Normal 3 17 11 12" xfId="9107" xr:uid="{00000000-0005-0000-0000-000042230000}"/>
    <cellStyle name="Normal 3 17 11 13" xfId="9108" xr:uid="{00000000-0005-0000-0000-000043230000}"/>
    <cellStyle name="Normal 3 17 11 14" xfId="9109" xr:uid="{00000000-0005-0000-0000-000044230000}"/>
    <cellStyle name="Normal 3 17 11 2" xfId="9110" xr:uid="{00000000-0005-0000-0000-000045230000}"/>
    <cellStyle name="Normal 3 17 11 3" xfId="9111" xr:uid="{00000000-0005-0000-0000-000046230000}"/>
    <cellStyle name="Normal 3 17 11 4" xfId="9112" xr:uid="{00000000-0005-0000-0000-000047230000}"/>
    <cellStyle name="Normal 3 17 11 5" xfId="9113" xr:uid="{00000000-0005-0000-0000-000048230000}"/>
    <cellStyle name="Normal 3 17 11 6" xfId="9114" xr:uid="{00000000-0005-0000-0000-000049230000}"/>
    <cellStyle name="Normal 3 17 11 7" xfId="9115" xr:uid="{00000000-0005-0000-0000-00004A230000}"/>
    <cellStyle name="Normal 3 17 11 8" xfId="9116" xr:uid="{00000000-0005-0000-0000-00004B230000}"/>
    <cellStyle name="Normal 3 17 11 9" xfId="9117" xr:uid="{00000000-0005-0000-0000-00004C230000}"/>
    <cellStyle name="Normal 3 17 12" xfId="9118" xr:uid="{00000000-0005-0000-0000-00004D230000}"/>
    <cellStyle name="Normal 3 17 12 10" xfId="9119" xr:uid="{00000000-0005-0000-0000-00004E230000}"/>
    <cellStyle name="Normal 3 17 12 11" xfId="9120" xr:uid="{00000000-0005-0000-0000-00004F230000}"/>
    <cellStyle name="Normal 3 17 12 12" xfId="9121" xr:uid="{00000000-0005-0000-0000-000050230000}"/>
    <cellStyle name="Normal 3 17 12 13" xfId="9122" xr:uid="{00000000-0005-0000-0000-000051230000}"/>
    <cellStyle name="Normal 3 17 12 14" xfId="9123" xr:uid="{00000000-0005-0000-0000-000052230000}"/>
    <cellStyle name="Normal 3 17 12 2" xfId="9124" xr:uid="{00000000-0005-0000-0000-000053230000}"/>
    <cellStyle name="Normal 3 17 12 3" xfId="9125" xr:uid="{00000000-0005-0000-0000-000054230000}"/>
    <cellStyle name="Normal 3 17 12 4" xfId="9126" xr:uid="{00000000-0005-0000-0000-000055230000}"/>
    <cellStyle name="Normal 3 17 12 5" xfId="9127" xr:uid="{00000000-0005-0000-0000-000056230000}"/>
    <cellStyle name="Normal 3 17 12 6" xfId="9128" xr:uid="{00000000-0005-0000-0000-000057230000}"/>
    <cellStyle name="Normal 3 17 12 7" xfId="9129" xr:uid="{00000000-0005-0000-0000-000058230000}"/>
    <cellStyle name="Normal 3 17 12 8" xfId="9130" xr:uid="{00000000-0005-0000-0000-000059230000}"/>
    <cellStyle name="Normal 3 17 12 9" xfId="9131" xr:uid="{00000000-0005-0000-0000-00005A230000}"/>
    <cellStyle name="Normal 3 17 13" xfId="9132" xr:uid="{00000000-0005-0000-0000-00005B230000}"/>
    <cellStyle name="Normal 3 17 13 10" xfId="9133" xr:uid="{00000000-0005-0000-0000-00005C230000}"/>
    <cellStyle name="Normal 3 17 13 11" xfId="9134" xr:uid="{00000000-0005-0000-0000-00005D230000}"/>
    <cellStyle name="Normal 3 17 13 12" xfId="9135" xr:uid="{00000000-0005-0000-0000-00005E230000}"/>
    <cellStyle name="Normal 3 17 13 13" xfId="9136" xr:uid="{00000000-0005-0000-0000-00005F230000}"/>
    <cellStyle name="Normal 3 17 13 14" xfId="9137" xr:uid="{00000000-0005-0000-0000-000060230000}"/>
    <cellStyle name="Normal 3 17 13 2" xfId="9138" xr:uid="{00000000-0005-0000-0000-000061230000}"/>
    <cellStyle name="Normal 3 17 13 3" xfId="9139" xr:uid="{00000000-0005-0000-0000-000062230000}"/>
    <cellStyle name="Normal 3 17 13 4" xfId="9140" xr:uid="{00000000-0005-0000-0000-000063230000}"/>
    <cellStyle name="Normal 3 17 13 5" xfId="9141" xr:uid="{00000000-0005-0000-0000-000064230000}"/>
    <cellStyle name="Normal 3 17 13 6" xfId="9142" xr:uid="{00000000-0005-0000-0000-000065230000}"/>
    <cellStyle name="Normal 3 17 13 7" xfId="9143" xr:uid="{00000000-0005-0000-0000-000066230000}"/>
    <cellStyle name="Normal 3 17 13 8" xfId="9144" xr:uid="{00000000-0005-0000-0000-000067230000}"/>
    <cellStyle name="Normal 3 17 13 9" xfId="9145" xr:uid="{00000000-0005-0000-0000-000068230000}"/>
    <cellStyle name="Normal 3 17 14" xfId="9146" xr:uid="{00000000-0005-0000-0000-000069230000}"/>
    <cellStyle name="Normal 3 17 14 10" xfId="9147" xr:uid="{00000000-0005-0000-0000-00006A230000}"/>
    <cellStyle name="Normal 3 17 14 11" xfId="9148" xr:uid="{00000000-0005-0000-0000-00006B230000}"/>
    <cellStyle name="Normal 3 17 14 12" xfId="9149" xr:uid="{00000000-0005-0000-0000-00006C230000}"/>
    <cellStyle name="Normal 3 17 14 13" xfId="9150" xr:uid="{00000000-0005-0000-0000-00006D230000}"/>
    <cellStyle name="Normal 3 17 14 14" xfId="9151" xr:uid="{00000000-0005-0000-0000-00006E230000}"/>
    <cellStyle name="Normal 3 17 14 2" xfId="9152" xr:uid="{00000000-0005-0000-0000-00006F230000}"/>
    <cellStyle name="Normal 3 17 14 3" xfId="9153" xr:uid="{00000000-0005-0000-0000-000070230000}"/>
    <cellStyle name="Normal 3 17 14 4" xfId="9154" xr:uid="{00000000-0005-0000-0000-000071230000}"/>
    <cellStyle name="Normal 3 17 14 5" xfId="9155" xr:uid="{00000000-0005-0000-0000-000072230000}"/>
    <cellStyle name="Normal 3 17 14 6" xfId="9156" xr:uid="{00000000-0005-0000-0000-000073230000}"/>
    <cellStyle name="Normal 3 17 14 7" xfId="9157" xr:uid="{00000000-0005-0000-0000-000074230000}"/>
    <cellStyle name="Normal 3 17 14 8" xfId="9158" xr:uid="{00000000-0005-0000-0000-000075230000}"/>
    <cellStyle name="Normal 3 17 14 9" xfId="9159" xr:uid="{00000000-0005-0000-0000-000076230000}"/>
    <cellStyle name="Normal 3 17 15" xfId="9160" xr:uid="{00000000-0005-0000-0000-000077230000}"/>
    <cellStyle name="Normal 3 17 16" xfId="9161" xr:uid="{00000000-0005-0000-0000-000078230000}"/>
    <cellStyle name="Normal 3 17 17" xfId="9162" xr:uid="{00000000-0005-0000-0000-000079230000}"/>
    <cellStyle name="Normal 3 17 17 10" xfId="9163" xr:uid="{00000000-0005-0000-0000-00007A230000}"/>
    <cellStyle name="Normal 3 17 17 11" xfId="9164" xr:uid="{00000000-0005-0000-0000-00007B230000}"/>
    <cellStyle name="Normal 3 17 17 12" xfId="9165" xr:uid="{00000000-0005-0000-0000-00007C230000}"/>
    <cellStyle name="Normal 3 17 17 13" xfId="9166" xr:uid="{00000000-0005-0000-0000-00007D230000}"/>
    <cellStyle name="Normal 3 17 17 14" xfId="9167" xr:uid="{00000000-0005-0000-0000-00007E230000}"/>
    <cellStyle name="Normal 3 17 17 2" xfId="9168" xr:uid="{00000000-0005-0000-0000-00007F230000}"/>
    <cellStyle name="Normal 3 17 17 3" xfId="9169" xr:uid="{00000000-0005-0000-0000-000080230000}"/>
    <cellStyle name="Normal 3 17 17 4" xfId="9170" xr:uid="{00000000-0005-0000-0000-000081230000}"/>
    <cellStyle name="Normal 3 17 17 5" xfId="9171" xr:uid="{00000000-0005-0000-0000-000082230000}"/>
    <cellStyle name="Normal 3 17 17 6" xfId="9172" xr:uid="{00000000-0005-0000-0000-000083230000}"/>
    <cellStyle name="Normal 3 17 17 7" xfId="9173" xr:uid="{00000000-0005-0000-0000-000084230000}"/>
    <cellStyle name="Normal 3 17 17 8" xfId="9174" xr:uid="{00000000-0005-0000-0000-000085230000}"/>
    <cellStyle name="Normal 3 17 17 9" xfId="9175" xr:uid="{00000000-0005-0000-0000-000086230000}"/>
    <cellStyle name="Normal 3 17 18" xfId="9176" xr:uid="{00000000-0005-0000-0000-000087230000}"/>
    <cellStyle name="Normal 3 17 18 10" xfId="9177" xr:uid="{00000000-0005-0000-0000-000088230000}"/>
    <cellStyle name="Normal 3 17 18 11" xfId="9178" xr:uid="{00000000-0005-0000-0000-000089230000}"/>
    <cellStyle name="Normal 3 17 18 12" xfId="9179" xr:uid="{00000000-0005-0000-0000-00008A230000}"/>
    <cellStyle name="Normal 3 17 18 13" xfId="9180" xr:uid="{00000000-0005-0000-0000-00008B230000}"/>
    <cellStyle name="Normal 3 17 18 14" xfId="9181" xr:uid="{00000000-0005-0000-0000-00008C230000}"/>
    <cellStyle name="Normal 3 17 18 2" xfId="9182" xr:uid="{00000000-0005-0000-0000-00008D230000}"/>
    <cellStyle name="Normal 3 17 18 3" xfId="9183" xr:uid="{00000000-0005-0000-0000-00008E230000}"/>
    <cellStyle name="Normal 3 17 18 4" xfId="9184" xr:uid="{00000000-0005-0000-0000-00008F230000}"/>
    <cellStyle name="Normal 3 17 18 5" xfId="9185" xr:uid="{00000000-0005-0000-0000-000090230000}"/>
    <cellStyle name="Normal 3 17 18 6" xfId="9186" xr:uid="{00000000-0005-0000-0000-000091230000}"/>
    <cellStyle name="Normal 3 17 18 7" xfId="9187" xr:uid="{00000000-0005-0000-0000-000092230000}"/>
    <cellStyle name="Normal 3 17 18 8" xfId="9188" xr:uid="{00000000-0005-0000-0000-000093230000}"/>
    <cellStyle name="Normal 3 17 18 9" xfId="9189" xr:uid="{00000000-0005-0000-0000-000094230000}"/>
    <cellStyle name="Normal 3 17 2" xfId="9190" xr:uid="{00000000-0005-0000-0000-000095230000}"/>
    <cellStyle name="Normal 3 17 2 10" xfId="9191" xr:uid="{00000000-0005-0000-0000-000096230000}"/>
    <cellStyle name="Normal 3 17 2 11" xfId="9192" xr:uid="{00000000-0005-0000-0000-000097230000}"/>
    <cellStyle name="Normal 3 17 2 12" xfId="9193" xr:uid="{00000000-0005-0000-0000-000098230000}"/>
    <cellStyle name="Normal 3 17 2 13" xfId="9194" xr:uid="{00000000-0005-0000-0000-000099230000}"/>
    <cellStyle name="Normal 3 17 2 14" xfId="9195" xr:uid="{00000000-0005-0000-0000-00009A230000}"/>
    <cellStyle name="Normal 3 17 2 15" xfId="9196" xr:uid="{00000000-0005-0000-0000-00009B230000}"/>
    <cellStyle name="Normal 3 17 2 16" xfId="9197" xr:uid="{00000000-0005-0000-0000-00009C230000}"/>
    <cellStyle name="Normal 3 17 2 17" xfId="9198" xr:uid="{00000000-0005-0000-0000-00009D230000}"/>
    <cellStyle name="Normal 3 17 2 2" xfId="9199" xr:uid="{00000000-0005-0000-0000-00009E230000}"/>
    <cellStyle name="Normal 3 17 2 3" xfId="9200" xr:uid="{00000000-0005-0000-0000-00009F230000}"/>
    <cellStyle name="Normal 3 17 2 4" xfId="9201" xr:uid="{00000000-0005-0000-0000-0000A0230000}"/>
    <cellStyle name="Normal 3 17 2 5" xfId="9202" xr:uid="{00000000-0005-0000-0000-0000A1230000}"/>
    <cellStyle name="Normal 3 17 2 6" xfId="9203" xr:uid="{00000000-0005-0000-0000-0000A2230000}"/>
    <cellStyle name="Normal 3 17 2 7" xfId="9204" xr:uid="{00000000-0005-0000-0000-0000A3230000}"/>
    <cellStyle name="Normal 3 17 2 8" xfId="9205" xr:uid="{00000000-0005-0000-0000-0000A4230000}"/>
    <cellStyle name="Normal 3 17 2 9" xfId="9206" xr:uid="{00000000-0005-0000-0000-0000A5230000}"/>
    <cellStyle name="Normal 3 17 3" xfId="9207" xr:uid="{00000000-0005-0000-0000-0000A6230000}"/>
    <cellStyle name="Normal 3 17 4" xfId="9208" xr:uid="{00000000-0005-0000-0000-0000A7230000}"/>
    <cellStyle name="Normal 3 17 5" xfId="9209" xr:uid="{00000000-0005-0000-0000-0000A8230000}"/>
    <cellStyle name="Normal 3 17 6" xfId="9210" xr:uid="{00000000-0005-0000-0000-0000A9230000}"/>
    <cellStyle name="Normal 3 17 6 10" xfId="9211" xr:uid="{00000000-0005-0000-0000-0000AA230000}"/>
    <cellStyle name="Normal 3 17 6 11" xfId="9212" xr:uid="{00000000-0005-0000-0000-0000AB230000}"/>
    <cellStyle name="Normal 3 17 6 12" xfId="9213" xr:uid="{00000000-0005-0000-0000-0000AC230000}"/>
    <cellStyle name="Normal 3 17 6 13" xfId="9214" xr:uid="{00000000-0005-0000-0000-0000AD230000}"/>
    <cellStyle name="Normal 3 17 6 14" xfId="9215" xr:uid="{00000000-0005-0000-0000-0000AE230000}"/>
    <cellStyle name="Normal 3 17 6 15" xfId="9216" xr:uid="{00000000-0005-0000-0000-0000AF230000}"/>
    <cellStyle name="Normal 3 17 6 2" xfId="9217" xr:uid="{00000000-0005-0000-0000-0000B0230000}"/>
    <cellStyle name="Normal 3 17 6 2 10" xfId="9218" xr:uid="{00000000-0005-0000-0000-0000B1230000}"/>
    <cellStyle name="Normal 3 17 6 2 11" xfId="9219" xr:uid="{00000000-0005-0000-0000-0000B2230000}"/>
    <cellStyle name="Normal 3 17 6 2 12" xfId="9220" xr:uid="{00000000-0005-0000-0000-0000B3230000}"/>
    <cellStyle name="Normal 3 17 6 2 13" xfId="9221" xr:uid="{00000000-0005-0000-0000-0000B4230000}"/>
    <cellStyle name="Normal 3 17 6 2 14" xfId="9222" xr:uid="{00000000-0005-0000-0000-0000B5230000}"/>
    <cellStyle name="Normal 3 17 6 2 2" xfId="9223" xr:uid="{00000000-0005-0000-0000-0000B6230000}"/>
    <cellStyle name="Normal 3 17 6 2 3" xfId="9224" xr:uid="{00000000-0005-0000-0000-0000B7230000}"/>
    <cellStyle name="Normal 3 17 6 2 4" xfId="9225" xr:uid="{00000000-0005-0000-0000-0000B8230000}"/>
    <cellStyle name="Normal 3 17 6 2 5" xfId="9226" xr:uid="{00000000-0005-0000-0000-0000B9230000}"/>
    <cellStyle name="Normal 3 17 6 2 6" xfId="9227" xr:uid="{00000000-0005-0000-0000-0000BA230000}"/>
    <cellStyle name="Normal 3 17 6 2 7" xfId="9228" xr:uid="{00000000-0005-0000-0000-0000BB230000}"/>
    <cellStyle name="Normal 3 17 6 2 8" xfId="9229" xr:uid="{00000000-0005-0000-0000-0000BC230000}"/>
    <cellStyle name="Normal 3 17 6 2 9" xfId="9230" xr:uid="{00000000-0005-0000-0000-0000BD230000}"/>
    <cellStyle name="Normal 3 17 6 3" xfId="9231" xr:uid="{00000000-0005-0000-0000-0000BE230000}"/>
    <cellStyle name="Normal 3 17 6 4" xfId="9232" xr:uid="{00000000-0005-0000-0000-0000BF230000}"/>
    <cellStyle name="Normal 3 17 6 5" xfId="9233" xr:uid="{00000000-0005-0000-0000-0000C0230000}"/>
    <cellStyle name="Normal 3 17 6 6" xfId="9234" xr:uid="{00000000-0005-0000-0000-0000C1230000}"/>
    <cellStyle name="Normal 3 17 6 7" xfId="9235" xr:uid="{00000000-0005-0000-0000-0000C2230000}"/>
    <cellStyle name="Normal 3 17 6 8" xfId="9236" xr:uid="{00000000-0005-0000-0000-0000C3230000}"/>
    <cellStyle name="Normal 3 17 6 9" xfId="9237" xr:uid="{00000000-0005-0000-0000-0000C4230000}"/>
    <cellStyle name="Normal 3 17 7" xfId="9238" xr:uid="{00000000-0005-0000-0000-0000C5230000}"/>
    <cellStyle name="Normal 3 17 7 10" xfId="9239" xr:uid="{00000000-0005-0000-0000-0000C6230000}"/>
    <cellStyle name="Normal 3 17 7 11" xfId="9240" xr:uid="{00000000-0005-0000-0000-0000C7230000}"/>
    <cellStyle name="Normal 3 17 7 12" xfId="9241" xr:uid="{00000000-0005-0000-0000-0000C8230000}"/>
    <cellStyle name="Normal 3 17 7 13" xfId="9242" xr:uid="{00000000-0005-0000-0000-0000C9230000}"/>
    <cellStyle name="Normal 3 17 7 14" xfId="9243" xr:uid="{00000000-0005-0000-0000-0000CA230000}"/>
    <cellStyle name="Normal 3 17 7 15" xfId="9244" xr:uid="{00000000-0005-0000-0000-0000CB230000}"/>
    <cellStyle name="Normal 3 17 7 2" xfId="9245" xr:uid="{00000000-0005-0000-0000-0000CC230000}"/>
    <cellStyle name="Normal 3 17 7 2 10" xfId="9246" xr:uid="{00000000-0005-0000-0000-0000CD230000}"/>
    <cellStyle name="Normal 3 17 7 2 11" xfId="9247" xr:uid="{00000000-0005-0000-0000-0000CE230000}"/>
    <cellStyle name="Normal 3 17 7 2 12" xfId="9248" xr:uid="{00000000-0005-0000-0000-0000CF230000}"/>
    <cellStyle name="Normal 3 17 7 2 13" xfId="9249" xr:uid="{00000000-0005-0000-0000-0000D0230000}"/>
    <cellStyle name="Normal 3 17 7 2 14" xfId="9250" xr:uid="{00000000-0005-0000-0000-0000D1230000}"/>
    <cellStyle name="Normal 3 17 7 2 2" xfId="9251" xr:uid="{00000000-0005-0000-0000-0000D2230000}"/>
    <cellStyle name="Normal 3 17 7 2 3" xfId="9252" xr:uid="{00000000-0005-0000-0000-0000D3230000}"/>
    <cellStyle name="Normal 3 17 7 2 4" xfId="9253" xr:uid="{00000000-0005-0000-0000-0000D4230000}"/>
    <cellStyle name="Normal 3 17 7 2 5" xfId="9254" xr:uid="{00000000-0005-0000-0000-0000D5230000}"/>
    <cellStyle name="Normal 3 17 7 2 6" xfId="9255" xr:uid="{00000000-0005-0000-0000-0000D6230000}"/>
    <cellStyle name="Normal 3 17 7 2 7" xfId="9256" xr:uid="{00000000-0005-0000-0000-0000D7230000}"/>
    <cellStyle name="Normal 3 17 7 2 8" xfId="9257" xr:uid="{00000000-0005-0000-0000-0000D8230000}"/>
    <cellStyle name="Normal 3 17 7 2 9" xfId="9258" xr:uid="{00000000-0005-0000-0000-0000D9230000}"/>
    <cellStyle name="Normal 3 17 7 3" xfId="9259" xr:uid="{00000000-0005-0000-0000-0000DA230000}"/>
    <cellStyle name="Normal 3 17 7 4" xfId="9260" xr:uid="{00000000-0005-0000-0000-0000DB230000}"/>
    <cellStyle name="Normal 3 17 7 5" xfId="9261" xr:uid="{00000000-0005-0000-0000-0000DC230000}"/>
    <cellStyle name="Normal 3 17 7 6" xfId="9262" xr:uid="{00000000-0005-0000-0000-0000DD230000}"/>
    <cellStyle name="Normal 3 17 7 7" xfId="9263" xr:uid="{00000000-0005-0000-0000-0000DE230000}"/>
    <cellStyle name="Normal 3 17 7 8" xfId="9264" xr:uid="{00000000-0005-0000-0000-0000DF230000}"/>
    <cellStyle name="Normal 3 17 7 9" xfId="9265" xr:uid="{00000000-0005-0000-0000-0000E0230000}"/>
    <cellStyle name="Normal 3 17 8" xfId="9266" xr:uid="{00000000-0005-0000-0000-0000E1230000}"/>
    <cellStyle name="Normal 3 17 8 10" xfId="9267" xr:uid="{00000000-0005-0000-0000-0000E2230000}"/>
    <cellStyle name="Normal 3 17 8 11" xfId="9268" xr:uid="{00000000-0005-0000-0000-0000E3230000}"/>
    <cellStyle name="Normal 3 17 8 12" xfId="9269" xr:uid="{00000000-0005-0000-0000-0000E4230000}"/>
    <cellStyle name="Normal 3 17 8 13" xfId="9270" xr:uid="{00000000-0005-0000-0000-0000E5230000}"/>
    <cellStyle name="Normal 3 17 8 14" xfId="9271" xr:uid="{00000000-0005-0000-0000-0000E6230000}"/>
    <cellStyle name="Normal 3 17 8 15" xfId="9272" xr:uid="{00000000-0005-0000-0000-0000E7230000}"/>
    <cellStyle name="Normal 3 17 8 2" xfId="9273" xr:uid="{00000000-0005-0000-0000-0000E8230000}"/>
    <cellStyle name="Normal 3 17 8 2 10" xfId="9274" xr:uid="{00000000-0005-0000-0000-0000E9230000}"/>
    <cellStyle name="Normal 3 17 8 2 11" xfId="9275" xr:uid="{00000000-0005-0000-0000-0000EA230000}"/>
    <cellStyle name="Normal 3 17 8 2 12" xfId="9276" xr:uid="{00000000-0005-0000-0000-0000EB230000}"/>
    <cellStyle name="Normal 3 17 8 2 13" xfId="9277" xr:uid="{00000000-0005-0000-0000-0000EC230000}"/>
    <cellStyle name="Normal 3 17 8 2 14" xfId="9278" xr:uid="{00000000-0005-0000-0000-0000ED230000}"/>
    <cellStyle name="Normal 3 17 8 2 2" xfId="9279" xr:uid="{00000000-0005-0000-0000-0000EE230000}"/>
    <cellStyle name="Normal 3 17 8 2 3" xfId="9280" xr:uid="{00000000-0005-0000-0000-0000EF230000}"/>
    <cellStyle name="Normal 3 17 8 2 4" xfId="9281" xr:uid="{00000000-0005-0000-0000-0000F0230000}"/>
    <cellStyle name="Normal 3 17 8 2 5" xfId="9282" xr:uid="{00000000-0005-0000-0000-0000F1230000}"/>
    <cellStyle name="Normal 3 17 8 2 6" xfId="9283" xr:uid="{00000000-0005-0000-0000-0000F2230000}"/>
    <cellStyle name="Normal 3 17 8 2 7" xfId="9284" xr:uid="{00000000-0005-0000-0000-0000F3230000}"/>
    <cellStyle name="Normal 3 17 8 2 8" xfId="9285" xr:uid="{00000000-0005-0000-0000-0000F4230000}"/>
    <cellStyle name="Normal 3 17 8 2 9" xfId="9286" xr:uid="{00000000-0005-0000-0000-0000F5230000}"/>
    <cellStyle name="Normal 3 17 8 3" xfId="9287" xr:uid="{00000000-0005-0000-0000-0000F6230000}"/>
    <cellStyle name="Normal 3 17 8 4" xfId="9288" xr:uid="{00000000-0005-0000-0000-0000F7230000}"/>
    <cellStyle name="Normal 3 17 8 5" xfId="9289" xr:uid="{00000000-0005-0000-0000-0000F8230000}"/>
    <cellStyle name="Normal 3 17 8 6" xfId="9290" xr:uid="{00000000-0005-0000-0000-0000F9230000}"/>
    <cellStyle name="Normal 3 17 8 7" xfId="9291" xr:uid="{00000000-0005-0000-0000-0000FA230000}"/>
    <cellStyle name="Normal 3 17 8 8" xfId="9292" xr:uid="{00000000-0005-0000-0000-0000FB230000}"/>
    <cellStyle name="Normal 3 17 8 9" xfId="9293" xr:uid="{00000000-0005-0000-0000-0000FC230000}"/>
    <cellStyle name="Normal 3 17 9" xfId="9294" xr:uid="{00000000-0005-0000-0000-0000FD230000}"/>
    <cellStyle name="Normal 3 17 9 10" xfId="9295" xr:uid="{00000000-0005-0000-0000-0000FE230000}"/>
    <cellStyle name="Normal 3 17 9 11" xfId="9296" xr:uid="{00000000-0005-0000-0000-0000FF230000}"/>
    <cellStyle name="Normal 3 17 9 12" xfId="9297" xr:uid="{00000000-0005-0000-0000-000000240000}"/>
    <cellStyle name="Normal 3 17 9 13" xfId="9298" xr:uid="{00000000-0005-0000-0000-000001240000}"/>
    <cellStyle name="Normal 3 17 9 14" xfId="9299" xr:uid="{00000000-0005-0000-0000-000002240000}"/>
    <cellStyle name="Normal 3 17 9 2" xfId="9300" xr:uid="{00000000-0005-0000-0000-000003240000}"/>
    <cellStyle name="Normal 3 17 9 3" xfId="9301" xr:uid="{00000000-0005-0000-0000-000004240000}"/>
    <cellStyle name="Normal 3 17 9 4" xfId="9302" xr:uid="{00000000-0005-0000-0000-000005240000}"/>
    <cellStyle name="Normal 3 17 9 5" xfId="9303" xr:uid="{00000000-0005-0000-0000-000006240000}"/>
    <cellStyle name="Normal 3 17 9 6" xfId="9304" xr:uid="{00000000-0005-0000-0000-000007240000}"/>
    <cellStyle name="Normal 3 17 9 7" xfId="9305" xr:uid="{00000000-0005-0000-0000-000008240000}"/>
    <cellStyle name="Normal 3 17 9 8" xfId="9306" xr:uid="{00000000-0005-0000-0000-000009240000}"/>
    <cellStyle name="Normal 3 17 9 9" xfId="9307" xr:uid="{00000000-0005-0000-0000-00000A240000}"/>
    <cellStyle name="Normal 3 18" xfId="9308" xr:uid="{00000000-0005-0000-0000-00000B240000}"/>
    <cellStyle name="Normal 3 18 10" xfId="9309" xr:uid="{00000000-0005-0000-0000-00000C240000}"/>
    <cellStyle name="Normal 3 18 10 10" xfId="9310" xr:uid="{00000000-0005-0000-0000-00000D240000}"/>
    <cellStyle name="Normal 3 18 10 11" xfId="9311" xr:uid="{00000000-0005-0000-0000-00000E240000}"/>
    <cellStyle name="Normal 3 18 10 12" xfId="9312" xr:uid="{00000000-0005-0000-0000-00000F240000}"/>
    <cellStyle name="Normal 3 18 10 13" xfId="9313" xr:uid="{00000000-0005-0000-0000-000010240000}"/>
    <cellStyle name="Normal 3 18 10 14" xfId="9314" xr:uid="{00000000-0005-0000-0000-000011240000}"/>
    <cellStyle name="Normal 3 18 10 2" xfId="9315" xr:uid="{00000000-0005-0000-0000-000012240000}"/>
    <cellStyle name="Normal 3 18 10 3" xfId="9316" xr:uid="{00000000-0005-0000-0000-000013240000}"/>
    <cellStyle name="Normal 3 18 10 4" xfId="9317" xr:uid="{00000000-0005-0000-0000-000014240000}"/>
    <cellStyle name="Normal 3 18 10 5" xfId="9318" xr:uid="{00000000-0005-0000-0000-000015240000}"/>
    <cellStyle name="Normal 3 18 10 6" xfId="9319" xr:uid="{00000000-0005-0000-0000-000016240000}"/>
    <cellStyle name="Normal 3 18 10 7" xfId="9320" xr:uid="{00000000-0005-0000-0000-000017240000}"/>
    <cellStyle name="Normal 3 18 10 8" xfId="9321" xr:uid="{00000000-0005-0000-0000-000018240000}"/>
    <cellStyle name="Normal 3 18 10 9" xfId="9322" xr:uid="{00000000-0005-0000-0000-000019240000}"/>
    <cellStyle name="Normal 3 18 11" xfId="9323" xr:uid="{00000000-0005-0000-0000-00001A240000}"/>
    <cellStyle name="Normal 3 18 11 10" xfId="9324" xr:uid="{00000000-0005-0000-0000-00001B240000}"/>
    <cellStyle name="Normal 3 18 11 11" xfId="9325" xr:uid="{00000000-0005-0000-0000-00001C240000}"/>
    <cellStyle name="Normal 3 18 11 12" xfId="9326" xr:uid="{00000000-0005-0000-0000-00001D240000}"/>
    <cellStyle name="Normal 3 18 11 13" xfId="9327" xr:uid="{00000000-0005-0000-0000-00001E240000}"/>
    <cellStyle name="Normal 3 18 11 14" xfId="9328" xr:uid="{00000000-0005-0000-0000-00001F240000}"/>
    <cellStyle name="Normal 3 18 11 2" xfId="9329" xr:uid="{00000000-0005-0000-0000-000020240000}"/>
    <cellStyle name="Normal 3 18 11 3" xfId="9330" xr:uid="{00000000-0005-0000-0000-000021240000}"/>
    <cellStyle name="Normal 3 18 11 4" xfId="9331" xr:uid="{00000000-0005-0000-0000-000022240000}"/>
    <cellStyle name="Normal 3 18 11 5" xfId="9332" xr:uid="{00000000-0005-0000-0000-000023240000}"/>
    <cellStyle name="Normal 3 18 11 6" xfId="9333" xr:uid="{00000000-0005-0000-0000-000024240000}"/>
    <cellStyle name="Normal 3 18 11 7" xfId="9334" xr:uid="{00000000-0005-0000-0000-000025240000}"/>
    <cellStyle name="Normal 3 18 11 8" xfId="9335" xr:uid="{00000000-0005-0000-0000-000026240000}"/>
    <cellStyle name="Normal 3 18 11 9" xfId="9336" xr:uid="{00000000-0005-0000-0000-000027240000}"/>
    <cellStyle name="Normal 3 18 12" xfId="9337" xr:uid="{00000000-0005-0000-0000-000028240000}"/>
    <cellStyle name="Normal 3 18 12 10" xfId="9338" xr:uid="{00000000-0005-0000-0000-000029240000}"/>
    <cellStyle name="Normal 3 18 12 11" xfId="9339" xr:uid="{00000000-0005-0000-0000-00002A240000}"/>
    <cellStyle name="Normal 3 18 12 12" xfId="9340" xr:uid="{00000000-0005-0000-0000-00002B240000}"/>
    <cellStyle name="Normal 3 18 12 13" xfId="9341" xr:uid="{00000000-0005-0000-0000-00002C240000}"/>
    <cellStyle name="Normal 3 18 12 14" xfId="9342" xr:uid="{00000000-0005-0000-0000-00002D240000}"/>
    <cellStyle name="Normal 3 18 12 2" xfId="9343" xr:uid="{00000000-0005-0000-0000-00002E240000}"/>
    <cellStyle name="Normal 3 18 12 3" xfId="9344" xr:uid="{00000000-0005-0000-0000-00002F240000}"/>
    <cellStyle name="Normal 3 18 12 4" xfId="9345" xr:uid="{00000000-0005-0000-0000-000030240000}"/>
    <cellStyle name="Normal 3 18 12 5" xfId="9346" xr:uid="{00000000-0005-0000-0000-000031240000}"/>
    <cellStyle name="Normal 3 18 12 6" xfId="9347" xr:uid="{00000000-0005-0000-0000-000032240000}"/>
    <cellStyle name="Normal 3 18 12 7" xfId="9348" xr:uid="{00000000-0005-0000-0000-000033240000}"/>
    <cellStyle name="Normal 3 18 12 8" xfId="9349" xr:uid="{00000000-0005-0000-0000-000034240000}"/>
    <cellStyle name="Normal 3 18 12 9" xfId="9350" xr:uid="{00000000-0005-0000-0000-000035240000}"/>
    <cellStyle name="Normal 3 18 13" xfId="9351" xr:uid="{00000000-0005-0000-0000-000036240000}"/>
    <cellStyle name="Normal 3 18 13 10" xfId="9352" xr:uid="{00000000-0005-0000-0000-000037240000}"/>
    <cellStyle name="Normal 3 18 13 11" xfId="9353" xr:uid="{00000000-0005-0000-0000-000038240000}"/>
    <cellStyle name="Normal 3 18 13 12" xfId="9354" xr:uid="{00000000-0005-0000-0000-000039240000}"/>
    <cellStyle name="Normal 3 18 13 13" xfId="9355" xr:uid="{00000000-0005-0000-0000-00003A240000}"/>
    <cellStyle name="Normal 3 18 13 14" xfId="9356" xr:uid="{00000000-0005-0000-0000-00003B240000}"/>
    <cellStyle name="Normal 3 18 13 2" xfId="9357" xr:uid="{00000000-0005-0000-0000-00003C240000}"/>
    <cellStyle name="Normal 3 18 13 3" xfId="9358" xr:uid="{00000000-0005-0000-0000-00003D240000}"/>
    <cellStyle name="Normal 3 18 13 4" xfId="9359" xr:uid="{00000000-0005-0000-0000-00003E240000}"/>
    <cellStyle name="Normal 3 18 13 5" xfId="9360" xr:uid="{00000000-0005-0000-0000-00003F240000}"/>
    <cellStyle name="Normal 3 18 13 6" xfId="9361" xr:uid="{00000000-0005-0000-0000-000040240000}"/>
    <cellStyle name="Normal 3 18 13 7" xfId="9362" xr:uid="{00000000-0005-0000-0000-000041240000}"/>
    <cellStyle name="Normal 3 18 13 8" xfId="9363" xr:uid="{00000000-0005-0000-0000-000042240000}"/>
    <cellStyle name="Normal 3 18 13 9" xfId="9364" xr:uid="{00000000-0005-0000-0000-000043240000}"/>
    <cellStyle name="Normal 3 18 14" xfId="9365" xr:uid="{00000000-0005-0000-0000-000044240000}"/>
    <cellStyle name="Normal 3 18 14 10" xfId="9366" xr:uid="{00000000-0005-0000-0000-000045240000}"/>
    <cellStyle name="Normal 3 18 14 11" xfId="9367" xr:uid="{00000000-0005-0000-0000-000046240000}"/>
    <cellStyle name="Normal 3 18 14 12" xfId="9368" xr:uid="{00000000-0005-0000-0000-000047240000}"/>
    <cellStyle name="Normal 3 18 14 13" xfId="9369" xr:uid="{00000000-0005-0000-0000-000048240000}"/>
    <cellStyle name="Normal 3 18 14 14" xfId="9370" xr:uid="{00000000-0005-0000-0000-000049240000}"/>
    <cellStyle name="Normal 3 18 14 2" xfId="9371" xr:uid="{00000000-0005-0000-0000-00004A240000}"/>
    <cellStyle name="Normal 3 18 14 3" xfId="9372" xr:uid="{00000000-0005-0000-0000-00004B240000}"/>
    <cellStyle name="Normal 3 18 14 4" xfId="9373" xr:uid="{00000000-0005-0000-0000-00004C240000}"/>
    <cellStyle name="Normal 3 18 14 5" xfId="9374" xr:uid="{00000000-0005-0000-0000-00004D240000}"/>
    <cellStyle name="Normal 3 18 14 6" xfId="9375" xr:uid="{00000000-0005-0000-0000-00004E240000}"/>
    <cellStyle name="Normal 3 18 14 7" xfId="9376" xr:uid="{00000000-0005-0000-0000-00004F240000}"/>
    <cellStyle name="Normal 3 18 14 8" xfId="9377" xr:uid="{00000000-0005-0000-0000-000050240000}"/>
    <cellStyle name="Normal 3 18 14 9" xfId="9378" xr:uid="{00000000-0005-0000-0000-000051240000}"/>
    <cellStyle name="Normal 3 18 15" xfId="9379" xr:uid="{00000000-0005-0000-0000-000052240000}"/>
    <cellStyle name="Normal 3 18 16" xfId="9380" xr:uid="{00000000-0005-0000-0000-000053240000}"/>
    <cellStyle name="Normal 3 18 17" xfId="9381" xr:uid="{00000000-0005-0000-0000-000054240000}"/>
    <cellStyle name="Normal 3 18 18" xfId="9382" xr:uid="{00000000-0005-0000-0000-000055240000}"/>
    <cellStyle name="Normal 3 18 19" xfId="9383" xr:uid="{00000000-0005-0000-0000-000056240000}"/>
    <cellStyle name="Normal 3 18 2" xfId="9384" xr:uid="{00000000-0005-0000-0000-000057240000}"/>
    <cellStyle name="Normal 3 18 20" xfId="9385" xr:uid="{00000000-0005-0000-0000-000058240000}"/>
    <cellStyle name="Normal 3 18 21" xfId="9386" xr:uid="{00000000-0005-0000-0000-000059240000}"/>
    <cellStyle name="Normal 3 18 22" xfId="9387" xr:uid="{00000000-0005-0000-0000-00005A240000}"/>
    <cellStyle name="Normal 3 18 23" xfId="9388" xr:uid="{00000000-0005-0000-0000-00005B240000}"/>
    <cellStyle name="Normal 3 18 24" xfId="9389" xr:uid="{00000000-0005-0000-0000-00005C240000}"/>
    <cellStyle name="Normal 3 18 25" xfId="9390" xr:uid="{00000000-0005-0000-0000-00005D240000}"/>
    <cellStyle name="Normal 3 18 26" xfId="9391" xr:uid="{00000000-0005-0000-0000-00005E240000}"/>
    <cellStyle name="Normal 3 18 27" xfId="9392" xr:uid="{00000000-0005-0000-0000-00005F240000}"/>
    <cellStyle name="Normal 3 18 3" xfId="9393" xr:uid="{00000000-0005-0000-0000-000060240000}"/>
    <cellStyle name="Normal 3 18 4" xfId="9394" xr:uid="{00000000-0005-0000-0000-000061240000}"/>
    <cellStyle name="Normal 3 18 5" xfId="9395" xr:uid="{00000000-0005-0000-0000-000062240000}"/>
    <cellStyle name="Normal 3 18 6" xfId="9396" xr:uid="{00000000-0005-0000-0000-000063240000}"/>
    <cellStyle name="Normal 3 18 6 10" xfId="9397" xr:uid="{00000000-0005-0000-0000-000064240000}"/>
    <cellStyle name="Normal 3 18 6 11" xfId="9398" xr:uid="{00000000-0005-0000-0000-000065240000}"/>
    <cellStyle name="Normal 3 18 6 12" xfId="9399" xr:uid="{00000000-0005-0000-0000-000066240000}"/>
    <cellStyle name="Normal 3 18 6 13" xfId="9400" xr:uid="{00000000-0005-0000-0000-000067240000}"/>
    <cellStyle name="Normal 3 18 6 14" xfId="9401" xr:uid="{00000000-0005-0000-0000-000068240000}"/>
    <cellStyle name="Normal 3 18 6 15" xfId="9402" xr:uid="{00000000-0005-0000-0000-000069240000}"/>
    <cellStyle name="Normal 3 18 6 2" xfId="9403" xr:uid="{00000000-0005-0000-0000-00006A240000}"/>
    <cellStyle name="Normal 3 18 6 2 10" xfId="9404" xr:uid="{00000000-0005-0000-0000-00006B240000}"/>
    <cellStyle name="Normal 3 18 6 2 11" xfId="9405" xr:uid="{00000000-0005-0000-0000-00006C240000}"/>
    <cellStyle name="Normal 3 18 6 2 12" xfId="9406" xr:uid="{00000000-0005-0000-0000-00006D240000}"/>
    <cellStyle name="Normal 3 18 6 2 13" xfId="9407" xr:uid="{00000000-0005-0000-0000-00006E240000}"/>
    <cellStyle name="Normal 3 18 6 2 14" xfId="9408" xr:uid="{00000000-0005-0000-0000-00006F240000}"/>
    <cellStyle name="Normal 3 18 6 2 2" xfId="9409" xr:uid="{00000000-0005-0000-0000-000070240000}"/>
    <cellStyle name="Normal 3 18 6 2 3" xfId="9410" xr:uid="{00000000-0005-0000-0000-000071240000}"/>
    <cellStyle name="Normal 3 18 6 2 4" xfId="9411" xr:uid="{00000000-0005-0000-0000-000072240000}"/>
    <cellStyle name="Normal 3 18 6 2 5" xfId="9412" xr:uid="{00000000-0005-0000-0000-000073240000}"/>
    <cellStyle name="Normal 3 18 6 2 6" xfId="9413" xr:uid="{00000000-0005-0000-0000-000074240000}"/>
    <cellStyle name="Normal 3 18 6 2 7" xfId="9414" xr:uid="{00000000-0005-0000-0000-000075240000}"/>
    <cellStyle name="Normal 3 18 6 2 8" xfId="9415" xr:uid="{00000000-0005-0000-0000-000076240000}"/>
    <cellStyle name="Normal 3 18 6 2 9" xfId="9416" xr:uid="{00000000-0005-0000-0000-000077240000}"/>
    <cellStyle name="Normal 3 18 6 3" xfId="9417" xr:uid="{00000000-0005-0000-0000-000078240000}"/>
    <cellStyle name="Normal 3 18 6 4" xfId="9418" xr:uid="{00000000-0005-0000-0000-000079240000}"/>
    <cellStyle name="Normal 3 18 6 5" xfId="9419" xr:uid="{00000000-0005-0000-0000-00007A240000}"/>
    <cellStyle name="Normal 3 18 6 6" xfId="9420" xr:uid="{00000000-0005-0000-0000-00007B240000}"/>
    <cellStyle name="Normal 3 18 6 7" xfId="9421" xr:uid="{00000000-0005-0000-0000-00007C240000}"/>
    <cellStyle name="Normal 3 18 6 8" xfId="9422" xr:uid="{00000000-0005-0000-0000-00007D240000}"/>
    <cellStyle name="Normal 3 18 6 9" xfId="9423" xr:uid="{00000000-0005-0000-0000-00007E240000}"/>
    <cellStyle name="Normal 3 18 7" xfId="9424" xr:uid="{00000000-0005-0000-0000-00007F240000}"/>
    <cellStyle name="Normal 3 18 7 10" xfId="9425" xr:uid="{00000000-0005-0000-0000-000080240000}"/>
    <cellStyle name="Normal 3 18 7 11" xfId="9426" xr:uid="{00000000-0005-0000-0000-000081240000}"/>
    <cellStyle name="Normal 3 18 7 12" xfId="9427" xr:uid="{00000000-0005-0000-0000-000082240000}"/>
    <cellStyle name="Normal 3 18 7 13" xfId="9428" xr:uid="{00000000-0005-0000-0000-000083240000}"/>
    <cellStyle name="Normal 3 18 7 14" xfId="9429" xr:uid="{00000000-0005-0000-0000-000084240000}"/>
    <cellStyle name="Normal 3 18 7 15" xfId="9430" xr:uid="{00000000-0005-0000-0000-000085240000}"/>
    <cellStyle name="Normal 3 18 7 2" xfId="9431" xr:uid="{00000000-0005-0000-0000-000086240000}"/>
    <cellStyle name="Normal 3 18 7 2 10" xfId="9432" xr:uid="{00000000-0005-0000-0000-000087240000}"/>
    <cellStyle name="Normal 3 18 7 2 11" xfId="9433" xr:uid="{00000000-0005-0000-0000-000088240000}"/>
    <cellStyle name="Normal 3 18 7 2 12" xfId="9434" xr:uid="{00000000-0005-0000-0000-000089240000}"/>
    <cellStyle name="Normal 3 18 7 2 13" xfId="9435" xr:uid="{00000000-0005-0000-0000-00008A240000}"/>
    <cellStyle name="Normal 3 18 7 2 14" xfId="9436" xr:uid="{00000000-0005-0000-0000-00008B240000}"/>
    <cellStyle name="Normal 3 18 7 2 2" xfId="9437" xr:uid="{00000000-0005-0000-0000-00008C240000}"/>
    <cellStyle name="Normal 3 18 7 2 3" xfId="9438" xr:uid="{00000000-0005-0000-0000-00008D240000}"/>
    <cellStyle name="Normal 3 18 7 2 4" xfId="9439" xr:uid="{00000000-0005-0000-0000-00008E240000}"/>
    <cellStyle name="Normal 3 18 7 2 5" xfId="9440" xr:uid="{00000000-0005-0000-0000-00008F240000}"/>
    <cellStyle name="Normal 3 18 7 2 6" xfId="9441" xr:uid="{00000000-0005-0000-0000-000090240000}"/>
    <cellStyle name="Normal 3 18 7 2 7" xfId="9442" xr:uid="{00000000-0005-0000-0000-000091240000}"/>
    <cellStyle name="Normal 3 18 7 2 8" xfId="9443" xr:uid="{00000000-0005-0000-0000-000092240000}"/>
    <cellStyle name="Normal 3 18 7 2 9" xfId="9444" xr:uid="{00000000-0005-0000-0000-000093240000}"/>
    <cellStyle name="Normal 3 18 7 3" xfId="9445" xr:uid="{00000000-0005-0000-0000-000094240000}"/>
    <cellStyle name="Normal 3 18 7 4" xfId="9446" xr:uid="{00000000-0005-0000-0000-000095240000}"/>
    <cellStyle name="Normal 3 18 7 5" xfId="9447" xr:uid="{00000000-0005-0000-0000-000096240000}"/>
    <cellStyle name="Normal 3 18 7 6" xfId="9448" xr:uid="{00000000-0005-0000-0000-000097240000}"/>
    <cellStyle name="Normal 3 18 7 7" xfId="9449" xr:uid="{00000000-0005-0000-0000-000098240000}"/>
    <cellStyle name="Normal 3 18 7 8" xfId="9450" xr:uid="{00000000-0005-0000-0000-000099240000}"/>
    <cellStyle name="Normal 3 18 7 9" xfId="9451" xr:uid="{00000000-0005-0000-0000-00009A240000}"/>
    <cellStyle name="Normal 3 18 8" xfId="9452" xr:uid="{00000000-0005-0000-0000-00009B240000}"/>
    <cellStyle name="Normal 3 18 8 10" xfId="9453" xr:uid="{00000000-0005-0000-0000-00009C240000}"/>
    <cellStyle name="Normal 3 18 8 11" xfId="9454" xr:uid="{00000000-0005-0000-0000-00009D240000}"/>
    <cellStyle name="Normal 3 18 8 12" xfId="9455" xr:uid="{00000000-0005-0000-0000-00009E240000}"/>
    <cellStyle name="Normal 3 18 8 13" xfId="9456" xr:uid="{00000000-0005-0000-0000-00009F240000}"/>
    <cellStyle name="Normal 3 18 8 14" xfId="9457" xr:uid="{00000000-0005-0000-0000-0000A0240000}"/>
    <cellStyle name="Normal 3 18 8 15" xfId="9458" xr:uid="{00000000-0005-0000-0000-0000A1240000}"/>
    <cellStyle name="Normal 3 18 8 2" xfId="9459" xr:uid="{00000000-0005-0000-0000-0000A2240000}"/>
    <cellStyle name="Normal 3 18 8 2 10" xfId="9460" xr:uid="{00000000-0005-0000-0000-0000A3240000}"/>
    <cellStyle name="Normal 3 18 8 2 11" xfId="9461" xr:uid="{00000000-0005-0000-0000-0000A4240000}"/>
    <cellStyle name="Normal 3 18 8 2 12" xfId="9462" xr:uid="{00000000-0005-0000-0000-0000A5240000}"/>
    <cellStyle name="Normal 3 18 8 2 13" xfId="9463" xr:uid="{00000000-0005-0000-0000-0000A6240000}"/>
    <cellStyle name="Normal 3 18 8 2 14" xfId="9464" xr:uid="{00000000-0005-0000-0000-0000A7240000}"/>
    <cellStyle name="Normal 3 18 8 2 2" xfId="9465" xr:uid="{00000000-0005-0000-0000-0000A8240000}"/>
    <cellStyle name="Normal 3 18 8 2 3" xfId="9466" xr:uid="{00000000-0005-0000-0000-0000A9240000}"/>
    <cellStyle name="Normal 3 18 8 2 4" xfId="9467" xr:uid="{00000000-0005-0000-0000-0000AA240000}"/>
    <cellStyle name="Normal 3 18 8 2 5" xfId="9468" xr:uid="{00000000-0005-0000-0000-0000AB240000}"/>
    <cellStyle name="Normal 3 18 8 2 6" xfId="9469" xr:uid="{00000000-0005-0000-0000-0000AC240000}"/>
    <cellStyle name="Normal 3 18 8 2 7" xfId="9470" xr:uid="{00000000-0005-0000-0000-0000AD240000}"/>
    <cellStyle name="Normal 3 18 8 2 8" xfId="9471" xr:uid="{00000000-0005-0000-0000-0000AE240000}"/>
    <cellStyle name="Normal 3 18 8 2 9" xfId="9472" xr:uid="{00000000-0005-0000-0000-0000AF240000}"/>
    <cellStyle name="Normal 3 18 8 3" xfId="9473" xr:uid="{00000000-0005-0000-0000-0000B0240000}"/>
    <cellStyle name="Normal 3 18 8 4" xfId="9474" xr:uid="{00000000-0005-0000-0000-0000B1240000}"/>
    <cellStyle name="Normal 3 18 8 5" xfId="9475" xr:uid="{00000000-0005-0000-0000-0000B2240000}"/>
    <cellStyle name="Normal 3 18 8 6" xfId="9476" xr:uid="{00000000-0005-0000-0000-0000B3240000}"/>
    <cellStyle name="Normal 3 18 8 7" xfId="9477" xr:uid="{00000000-0005-0000-0000-0000B4240000}"/>
    <cellStyle name="Normal 3 18 8 8" xfId="9478" xr:uid="{00000000-0005-0000-0000-0000B5240000}"/>
    <cellStyle name="Normal 3 18 8 9" xfId="9479" xr:uid="{00000000-0005-0000-0000-0000B6240000}"/>
    <cellStyle name="Normal 3 18 9" xfId="9480" xr:uid="{00000000-0005-0000-0000-0000B7240000}"/>
    <cellStyle name="Normal 3 18 9 10" xfId="9481" xr:uid="{00000000-0005-0000-0000-0000B8240000}"/>
    <cellStyle name="Normal 3 18 9 11" xfId="9482" xr:uid="{00000000-0005-0000-0000-0000B9240000}"/>
    <cellStyle name="Normal 3 18 9 12" xfId="9483" xr:uid="{00000000-0005-0000-0000-0000BA240000}"/>
    <cellStyle name="Normal 3 18 9 13" xfId="9484" xr:uid="{00000000-0005-0000-0000-0000BB240000}"/>
    <cellStyle name="Normal 3 18 9 14" xfId="9485" xr:uid="{00000000-0005-0000-0000-0000BC240000}"/>
    <cellStyle name="Normal 3 18 9 2" xfId="9486" xr:uid="{00000000-0005-0000-0000-0000BD240000}"/>
    <cellStyle name="Normal 3 18 9 3" xfId="9487" xr:uid="{00000000-0005-0000-0000-0000BE240000}"/>
    <cellStyle name="Normal 3 18 9 4" xfId="9488" xr:uid="{00000000-0005-0000-0000-0000BF240000}"/>
    <cellStyle name="Normal 3 18 9 5" xfId="9489" xr:uid="{00000000-0005-0000-0000-0000C0240000}"/>
    <cellStyle name="Normal 3 18 9 6" xfId="9490" xr:uid="{00000000-0005-0000-0000-0000C1240000}"/>
    <cellStyle name="Normal 3 18 9 7" xfId="9491" xr:uid="{00000000-0005-0000-0000-0000C2240000}"/>
    <cellStyle name="Normal 3 18 9 8" xfId="9492" xr:uid="{00000000-0005-0000-0000-0000C3240000}"/>
    <cellStyle name="Normal 3 18 9 9" xfId="9493" xr:uid="{00000000-0005-0000-0000-0000C4240000}"/>
    <cellStyle name="Normal 3 19" xfId="9494" xr:uid="{00000000-0005-0000-0000-0000C5240000}"/>
    <cellStyle name="Normal 3 19 10" xfId="9495" xr:uid="{00000000-0005-0000-0000-0000C6240000}"/>
    <cellStyle name="Normal 3 19 10 10" xfId="9496" xr:uid="{00000000-0005-0000-0000-0000C7240000}"/>
    <cellStyle name="Normal 3 19 10 11" xfId="9497" xr:uid="{00000000-0005-0000-0000-0000C8240000}"/>
    <cellStyle name="Normal 3 19 10 12" xfId="9498" xr:uid="{00000000-0005-0000-0000-0000C9240000}"/>
    <cellStyle name="Normal 3 19 10 13" xfId="9499" xr:uid="{00000000-0005-0000-0000-0000CA240000}"/>
    <cellStyle name="Normal 3 19 10 14" xfId="9500" xr:uid="{00000000-0005-0000-0000-0000CB240000}"/>
    <cellStyle name="Normal 3 19 10 2" xfId="9501" xr:uid="{00000000-0005-0000-0000-0000CC240000}"/>
    <cellStyle name="Normal 3 19 10 3" xfId="9502" xr:uid="{00000000-0005-0000-0000-0000CD240000}"/>
    <cellStyle name="Normal 3 19 10 4" xfId="9503" xr:uid="{00000000-0005-0000-0000-0000CE240000}"/>
    <cellStyle name="Normal 3 19 10 5" xfId="9504" xr:uid="{00000000-0005-0000-0000-0000CF240000}"/>
    <cellStyle name="Normal 3 19 10 6" xfId="9505" xr:uid="{00000000-0005-0000-0000-0000D0240000}"/>
    <cellStyle name="Normal 3 19 10 7" xfId="9506" xr:uid="{00000000-0005-0000-0000-0000D1240000}"/>
    <cellStyle name="Normal 3 19 10 8" xfId="9507" xr:uid="{00000000-0005-0000-0000-0000D2240000}"/>
    <cellStyle name="Normal 3 19 10 9" xfId="9508" xr:uid="{00000000-0005-0000-0000-0000D3240000}"/>
    <cellStyle name="Normal 3 19 11" xfId="9509" xr:uid="{00000000-0005-0000-0000-0000D4240000}"/>
    <cellStyle name="Normal 3 19 11 10" xfId="9510" xr:uid="{00000000-0005-0000-0000-0000D5240000}"/>
    <cellStyle name="Normal 3 19 11 11" xfId="9511" xr:uid="{00000000-0005-0000-0000-0000D6240000}"/>
    <cellStyle name="Normal 3 19 11 12" xfId="9512" xr:uid="{00000000-0005-0000-0000-0000D7240000}"/>
    <cellStyle name="Normal 3 19 11 13" xfId="9513" xr:uid="{00000000-0005-0000-0000-0000D8240000}"/>
    <cellStyle name="Normal 3 19 11 14" xfId="9514" xr:uid="{00000000-0005-0000-0000-0000D9240000}"/>
    <cellStyle name="Normal 3 19 11 2" xfId="9515" xr:uid="{00000000-0005-0000-0000-0000DA240000}"/>
    <cellStyle name="Normal 3 19 11 3" xfId="9516" xr:uid="{00000000-0005-0000-0000-0000DB240000}"/>
    <cellStyle name="Normal 3 19 11 4" xfId="9517" xr:uid="{00000000-0005-0000-0000-0000DC240000}"/>
    <cellStyle name="Normal 3 19 11 5" xfId="9518" xr:uid="{00000000-0005-0000-0000-0000DD240000}"/>
    <cellStyle name="Normal 3 19 11 6" xfId="9519" xr:uid="{00000000-0005-0000-0000-0000DE240000}"/>
    <cellStyle name="Normal 3 19 11 7" xfId="9520" xr:uid="{00000000-0005-0000-0000-0000DF240000}"/>
    <cellStyle name="Normal 3 19 11 8" xfId="9521" xr:uid="{00000000-0005-0000-0000-0000E0240000}"/>
    <cellStyle name="Normal 3 19 11 9" xfId="9522" xr:uid="{00000000-0005-0000-0000-0000E1240000}"/>
    <cellStyle name="Normal 3 19 12" xfId="9523" xr:uid="{00000000-0005-0000-0000-0000E2240000}"/>
    <cellStyle name="Normal 3 19 12 10" xfId="9524" xr:uid="{00000000-0005-0000-0000-0000E3240000}"/>
    <cellStyle name="Normal 3 19 12 11" xfId="9525" xr:uid="{00000000-0005-0000-0000-0000E4240000}"/>
    <cellStyle name="Normal 3 19 12 12" xfId="9526" xr:uid="{00000000-0005-0000-0000-0000E5240000}"/>
    <cellStyle name="Normal 3 19 12 13" xfId="9527" xr:uid="{00000000-0005-0000-0000-0000E6240000}"/>
    <cellStyle name="Normal 3 19 12 14" xfId="9528" xr:uid="{00000000-0005-0000-0000-0000E7240000}"/>
    <cellStyle name="Normal 3 19 12 2" xfId="9529" xr:uid="{00000000-0005-0000-0000-0000E8240000}"/>
    <cellStyle name="Normal 3 19 12 3" xfId="9530" xr:uid="{00000000-0005-0000-0000-0000E9240000}"/>
    <cellStyle name="Normal 3 19 12 4" xfId="9531" xr:uid="{00000000-0005-0000-0000-0000EA240000}"/>
    <cellStyle name="Normal 3 19 12 5" xfId="9532" xr:uid="{00000000-0005-0000-0000-0000EB240000}"/>
    <cellStyle name="Normal 3 19 12 6" xfId="9533" xr:uid="{00000000-0005-0000-0000-0000EC240000}"/>
    <cellStyle name="Normal 3 19 12 7" xfId="9534" xr:uid="{00000000-0005-0000-0000-0000ED240000}"/>
    <cellStyle name="Normal 3 19 12 8" xfId="9535" xr:uid="{00000000-0005-0000-0000-0000EE240000}"/>
    <cellStyle name="Normal 3 19 12 9" xfId="9536" xr:uid="{00000000-0005-0000-0000-0000EF240000}"/>
    <cellStyle name="Normal 3 19 13" xfId="9537" xr:uid="{00000000-0005-0000-0000-0000F0240000}"/>
    <cellStyle name="Normal 3 19 13 10" xfId="9538" xr:uid="{00000000-0005-0000-0000-0000F1240000}"/>
    <cellStyle name="Normal 3 19 13 11" xfId="9539" xr:uid="{00000000-0005-0000-0000-0000F2240000}"/>
    <cellStyle name="Normal 3 19 13 12" xfId="9540" xr:uid="{00000000-0005-0000-0000-0000F3240000}"/>
    <cellStyle name="Normal 3 19 13 13" xfId="9541" xr:uid="{00000000-0005-0000-0000-0000F4240000}"/>
    <cellStyle name="Normal 3 19 13 14" xfId="9542" xr:uid="{00000000-0005-0000-0000-0000F5240000}"/>
    <cellStyle name="Normal 3 19 13 2" xfId="9543" xr:uid="{00000000-0005-0000-0000-0000F6240000}"/>
    <cellStyle name="Normal 3 19 13 3" xfId="9544" xr:uid="{00000000-0005-0000-0000-0000F7240000}"/>
    <cellStyle name="Normal 3 19 13 4" xfId="9545" xr:uid="{00000000-0005-0000-0000-0000F8240000}"/>
    <cellStyle name="Normal 3 19 13 5" xfId="9546" xr:uid="{00000000-0005-0000-0000-0000F9240000}"/>
    <cellStyle name="Normal 3 19 13 6" xfId="9547" xr:uid="{00000000-0005-0000-0000-0000FA240000}"/>
    <cellStyle name="Normal 3 19 13 7" xfId="9548" xr:uid="{00000000-0005-0000-0000-0000FB240000}"/>
    <cellStyle name="Normal 3 19 13 8" xfId="9549" xr:uid="{00000000-0005-0000-0000-0000FC240000}"/>
    <cellStyle name="Normal 3 19 13 9" xfId="9550" xr:uid="{00000000-0005-0000-0000-0000FD240000}"/>
    <cellStyle name="Normal 3 19 14" xfId="9551" xr:uid="{00000000-0005-0000-0000-0000FE240000}"/>
    <cellStyle name="Normal 3 19 14 10" xfId="9552" xr:uid="{00000000-0005-0000-0000-0000FF240000}"/>
    <cellStyle name="Normal 3 19 14 11" xfId="9553" xr:uid="{00000000-0005-0000-0000-000000250000}"/>
    <cellStyle name="Normal 3 19 14 12" xfId="9554" xr:uid="{00000000-0005-0000-0000-000001250000}"/>
    <cellStyle name="Normal 3 19 14 13" xfId="9555" xr:uid="{00000000-0005-0000-0000-000002250000}"/>
    <cellStyle name="Normal 3 19 14 14" xfId="9556" xr:uid="{00000000-0005-0000-0000-000003250000}"/>
    <cellStyle name="Normal 3 19 14 2" xfId="9557" xr:uid="{00000000-0005-0000-0000-000004250000}"/>
    <cellStyle name="Normal 3 19 14 3" xfId="9558" xr:uid="{00000000-0005-0000-0000-000005250000}"/>
    <cellStyle name="Normal 3 19 14 4" xfId="9559" xr:uid="{00000000-0005-0000-0000-000006250000}"/>
    <cellStyle name="Normal 3 19 14 5" xfId="9560" xr:uid="{00000000-0005-0000-0000-000007250000}"/>
    <cellStyle name="Normal 3 19 14 6" xfId="9561" xr:uid="{00000000-0005-0000-0000-000008250000}"/>
    <cellStyle name="Normal 3 19 14 7" xfId="9562" xr:uid="{00000000-0005-0000-0000-000009250000}"/>
    <cellStyle name="Normal 3 19 14 8" xfId="9563" xr:uid="{00000000-0005-0000-0000-00000A250000}"/>
    <cellStyle name="Normal 3 19 14 9" xfId="9564" xr:uid="{00000000-0005-0000-0000-00000B250000}"/>
    <cellStyle name="Normal 3 19 15" xfId="9565" xr:uid="{00000000-0005-0000-0000-00000C250000}"/>
    <cellStyle name="Normal 3 19 16" xfId="9566" xr:uid="{00000000-0005-0000-0000-00000D250000}"/>
    <cellStyle name="Normal 3 19 17" xfId="9567" xr:uid="{00000000-0005-0000-0000-00000E250000}"/>
    <cellStyle name="Normal 3 19 18" xfId="9568" xr:uid="{00000000-0005-0000-0000-00000F250000}"/>
    <cellStyle name="Normal 3 19 19" xfId="9569" xr:uid="{00000000-0005-0000-0000-000010250000}"/>
    <cellStyle name="Normal 3 19 2" xfId="9570" xr:uid="{00000000-0005-0000-0000-000011250000}"/>
    <cellStyle name="Normal 3 19 20" xfId="9571" xr:uid="{00000000-0005-0000-0000-000012250000}"/>
    <cellStyle name="Normal 3 19 21" xfId="9572" xr:uid="{00000000-0005-0000-0000-000013250000}"/>
    <cellStyle name="Normal 3 19 22" xfId="9573" xr:uid="{00000000-0005-0000-0000-000014250000}"/>
    <cellStyle name="Normal 3 19 23" xfId="9574" xr:uid="{00000000-0005-0000-0000-000015250000}"/>
    <cellStyle name="Normal 3 19 24" xfId="9575" xr:uid="{00000000-0005-0000-0000-000016250000}"/>
    <cellStyle name="Normal 3 19 25" xfId="9576" xr:uid="{00000000-0005-0000-0000-000017250000}"/>
    <cellStyle name="Normal 3 19 26" xfId="9577" xr:uid="{00000000-0005-0000-0000-000018250000}"/>
    <cellStyle name="Normal 3 19 27" xfId="9578" xr:uid="{00000000-0005-0000-0000-000019250000}"/>
    <cellStyle name="Normal 3 19 3" xfId="9579" xr:uid="{00000000-0005-0000-0000-00001A250000}"/>
    <cellStyle name="Normal 3 19 4" xfId="9580" xr:uid="{00000000-0005-0000-0000-00001B250000}"/>
    <cellStyle name="Normal 3 19 5" xfId="9581" xr:uid="{00000000-0005-0000-0000-00001C250000}"/>
    <cellStyle name="Normal 3 19 6" xfId="9582" xr:uid="{00000000-0005-0000-0000-00001D250000}"/>
    <cellStyle name="Normal 3 19 6 10" xfId="9583" xr:uid="{00000000-0005-0000-0000-00001E250000}"/>
    <cellStyle name="Normal 3 19 6 11" xfId="9584" xr:uid="{00000000-0005-0000-0000-00001F250000}"/>
    <cellStyle name="Normal 3 19 6 12" xfId="9585" xr:uid="{00000000-0005-0000-0000-000020250000}"/>
    <cellStyle name="Normal 3 19 6 13" xfId="9586" xr:uid="{00000000-0005-0000-0000-000021250000}"/>
    <cellStyle name="Normal 3 19 6 14" xfId="9587" xr:uid="{00000000-0005-0000-0000-000022250000}"/>
    <cellStyle name="Normal 3 19 6 15" xfId="9588" xr:uid="{00000000-0005-0000-0000-000023250000}"/>
    <cellStyle name="Normal 3 19 6 2" xfId="9589" xr:uid="{00000000-0005-0000-0000-000024250000}"/>
    <cellStyle name="Normal 3 19 6 2 10" xfId="9590" xr:uid="{00000000-0005-0000-0000-000025250000}"/>
    <cellStyle name="Normal 3 19 6 2 11" xfId="9591" xr:uid="{00000000-0005-0000-0000-000026250000}"/>
    <cellStyle name="Normal 3 19 6 2 12" xfId="9592" xr:uid="{00000000-0005-0000-0000-000027250000}"/>
    <cellStyle name="Normal 3 19 6 2 13" xfId="9593" xr:uid="{00000000-0005-0000-0000-000028250000}"/>
    <cellStyle name="Normal 3 19 6 2 14" xfId="9594" xr:uid="{00000000-0005-0000-0000-000029250000}"/>
    <cellStyle name="Normal 3 19 6 2 2" xfId="9595" xr:uid="{00000000-0005-0000-0000-00002A250000}"/>
    <cellStyle name="Normal 3 19 6 2 3" xfId="9596" xr:uid="{00000000-0005-0000-0000-00002B250000}"/>
    <cellStyle name="Normal 3 19 6 2 4" xfId="9597" xr:uid="{00000000-0005-0000-0000-00002C250000}"/>
    <cellStyle name="Normal 3 19 6 2 5" xfId="9598" xr:uid="{00000000-0005-0000-0000-00002D250000}"/>
    <cellStyle name="Normal 3 19 6 2 6" xfId="9599" xr:uid="{00000000-0005-0000-0000-00002E250000}"/>
    <cellStyle name="Normal 3 19 6 2 7" xfId="9600" xr:uid="{00000000-0005-0000-0000-00002F250000}"/>
    <cellStyle name="Normal 3 19 6 2 8" xfId="9601" xr:uid="{00000000-0005-0000-0000-000030250000}"/>
    <cellStyle name="Normal 3 19 6 2 9" xfId="9602" xr:uid="{00000000-0005-0000-0000-000031250000}"/>
    <cellStyle name="Normal 3 19 6 3" xfId="9603" xr:uid="{00000000-0005-0000-0000-000032250000}"/>
    <cellStyle name="Normal 3 19 6 4" xfId="9604" xr:uid="{00000000-0005-0000-0000-000033250000}"/>
    <cellStyle name="Normal 3 19 6 5" xfId="9605" xr:uid="{00000000-0005-0000-0000-000034250000}"/>
    <cellStyle name="Normal 3 19 6 6" xfId="9606" xr:uid="{00000000-0005-0000-0000-000035250000}"/>
    <cellStyle name="Normal 3 19 6 7" xfId="9607" xr:uid="{00000000-0005-0000-0000-000036250000}"/>
    <cellStyle name="Normal 3 19 6 8" xfId="9608" xr:uid="{00000000-0005-0000-0000-000037250000}"/>
    <cellStyle name="Normal 3 19 6 9" xfId="9609" xr:uid="{00000000-0005-0000-0000-000038250000}"/>
    <cellStyle name="Normal 3 19 7" xfId="9610" xr:uid="{00000000-0005-0000-0000-000039250000}"/>
    <cellStyle name="Normal 3 19 7 10" xfId="9611" xr:uid="{00000000-0005-0000-0000-00003A250000}"/>
    <cellStyle name="Normal 3 19 7 11" xfId="9612" xr:uid="{00000000-0005-0000-0000-00003B250000}"/>
    <cellStyle name="Normal 3 19 7 12" xfId="9613" xr:uid="{00000000-0005-0000-0000-00003C250000}"/>
    <cellStyle name="Normal 3 19 7 13" xfId="9614" xr:uid="{00000000-0005-0000-0000-00003D250000}"/>
    <cellStyle name="Normal 3 19 7 14" xfId="9615" xr:uid="{00000000-0005-0000-0000-00003E250000}"/>
    <cellStyle name="Normal 3 19 7 15" xfId="9616" xr:uid="{00000000-0005-0000-0000-00003F250000}"/>
    <cellStyle name="Normal 3 19 7 2" xfId="9617" xr:uid="{00000000-0005-0000-0000-000040250000}"/>
    <cellStyle name="Normal 3 19 7 2 10" xfId="9618" xr:uid="{00000000-0005-0000-0000-000041250000}"/>
    <cellStyle name="Normal 3 19 7 2 11" xfId="9619" xr:uid="{00000000-0005-0000-0000-000042250000}"/>
    <cellStyle name="Normal 3 19 7 2 12" xfId="9620" xr:uid="{00000000-0005-0000-0000-000043250000}"/>
    <cellStyle name="Normal 3 19 7 2 13" xfId="9621" xr:uid="{00000000-0005-0000-0000-000044250000}"/>
    <cellStyle name="Normal 3 19 7 2 14" xfId="9622" xr:uid="{00000000-0005-0000-0000-000045250000}"/>
    <cellStyle name="Normal 3 19 7 2 2" xfId="9623" xr:uid="{00000000-0005-0000-0000-000046250000}"/>
    <cellStyle name="Normal 3 19 7 2 3" xfId="9624" xr:uid="{00000000-0005-0000-0000-000047250000}"/>
    <cellStyle name="Normal 3 19 7 2 4" xfId="9625" xr:uid="{00000000-0005-0000-0000-000048250000}"/>
    <cellStyle name="Normal 3 19 7 2 5" xfId="9626" xr:uid="{00000000-0005-0000-0000-000049250000}"/>
    <cellStyle name="Normal 3 19 7 2 6" xfId="9627" xr:uid="{00000000-0005-0000-0000-00004A250000}"/>
    <cellStyle name="Normal 3 19 7 2 7" xfId="9628" xr:uid="{00000000-0005-0000-0000-00004B250000}"/>
    <cellStyle name="Normal 3 19 7 2 8" xfId="9629" xr:uid="{00000000-0005-0000-0000-00004C250000}"/>
    <cellStyle name="Normal 3 19 7 2 9" xfId="9630" xr:uid="{00000000-0005-0000-0000-00004D250000}"/>
    <cellStyle name="Normal 3 19 7 3" xfId="9631" xr:uid="{00000000-0005-0000-0000-00004E250000}"/>
    <cellStyle name="Normal 3 19 7 4" xfId="9632" xr:uid="{00000000-0005-0000-0000-00004F250000}"/>
    <cellStyle name="Normal 3 19 7 5" xfId="9633" xr:uid="{00000000-0005-0000-0000-000050250000}"/>
    <cellStyle name="Normal 3 19 7 6" xfId="9634" xr:uid="{00000000-0005-0000-0000-000051250000}"/>
    <cellStyle name="Normal 3 19 7 7" xfId="9635" xr:uid="{00000000-0005-0000-0000-000052250000}"/>
    <cellStyle name="Normal 3 19 7 8" xfId="9636" xr:uid="{00000000-0005-0000-0000-000053250000}"/>
    <cellStyle name="Normal 3 19 7 9" xfId="9637" xr:uid="{00000000-0005-0000-0000-000054250000}"/>
    <cellStyle name="Normal 3 19 8" xfId="9638" xr:uid="{00000000-0005-0000-0000-000055250000}"/>
    <cellStyle name="Normal 3 19 8 10" xfId="9639" xr:uid="{00000000-0005-0000-0000-000056250000}"/>
    <cellStyle name="Normal 3 19 8 11" xfId="9640" xr:uid="{00000000-0005-0000-0000-000057250000}"/>
    <cellStyle name="Normal 3 19 8 12" xfId="9641" xr:uid="{00000000-0005-0000-0000-000058250000}"/>
    <cellStyle name="Normal 3 19 8 13" xfId="9642" xr:uid="{00000000-0005-0000-0000-000059250000}"/>
    <cellStyle name="Normal 3 19 8 14" xfId="9643" xr:uid="{00000000-0005-0000-0000-00005A250000}"/>
    <cellStyle name="Normal 3 19 8 15" xfId="9644" xr:uid="{00000000-0005-0000-0000-00005B250000}"/>
    <cellStyle name="Normal 3 19 8 2" xfId="9645" xr:uid="{00000000-0005-0000-0000-00005C250000}"/>
    <cellStyle name="Normal 3 19 8 2 10" xfId="9646" xr:uid="{00000000-0005-0000-0000-00005D250000}"/>
    <cellStyle name="Normal 3 19 8 2 11" xfId="9647" xr:uid="{00000000-0005-0000-0000-00005E250000}"/>
    <cellStyle name="Normal 3 19 8 2 12" xfId="9648" xr:uid="{00000000-0005-0000-0000-00005F250000}"/>
    <cellStyle name="Normal 3 19 8 2 13" xfId="9649" xr:uid="{00000000-0005-0000-0000-000060250000}"/>
    <cellStyle name="Normal 3 19 8 2 14" xfId="9650" xr:uid="{00000000-0005-0000-0000-000061250000}"/>
    <cellStyle name="Normal 3 19 8 2 2" xfId="9651" xr:uid="{00000000-0005-0000-0000-000062250000}"/>
    <cellStyle name="Normal 3 19 8 2 3" xfId="9652" xr:uid="{00000000-0005-0000-0000-000063250000}"/>
    <cellStyle name="Normal 3 19 8 2 4" xfId="9653" xr:uid="{00000000-0005-0000-0000-000064250000}"/>
    <cellStyle name="Normal 3 19 8 2 5" xfId="9654" xr:uid="{00000000-0005-0000-0000-000065250000}"/>
    <cellStyle name="Normal 3 19 8 2 6" xfId="9655" xr:uid="{00000000-0005-0000-0000-000066250000}"/>
    <cellStyle name="Normal 3 19 8 2 7" xfId="9656" xr:uid="{00000000-0005-0000-0000-000067250000}"/>
    <cellStyle name="Normal 3 19 8 2 8" xfId="9657" xr:uid="{00000000-0005-0000-0000-000068250000}"/>
    <cellStyle name="Normal 3 19 8 2 9" xfId="9658" xr:uid="{00000000-0005-0000-0000-000069250000}"/>
    <cellStyle name="Normal 3 19 8 3" xfId="9659" xr:uid="{00000000-0005-0000-0000-00006A250000}"/>
    <cellStyle name="Normal 3 19 8 4" xfId="9660" xr:uid="{00000000-0005-0000-0000-00006B250000}"/>
    <cellStyle name="Normal 3 19 8 5" xfId="9661" xr:uid="{00000000-0005-0000-0000-00006C250000}"/>
    <cellStyle name="Normal 3 19 8 6" xfId="9662" xr:uid="{00000000-0005-0000-0000-00006D250000}"/>
    <cellStyle name="Normal 3 19 8 7" xfId="9663" xr:uid="{00000000-0005-0000-0000-00006E250000}"/>
    <cellStyle name="Normal 3 19 8 8" xfId="9664" xr:uid="{00000000-0005-0000-0000-00006F250000}"/>
    <cellStyle name="Normal 3 19 8 9" xfId="9665" xr:uid="{00000000-0005-0000-0000-000070250000}"/>
    <cellStyle name="Normal 3 19 9" xfId="9666" xr:uid="{00000000-0005-0000-0000-000071250000}"/>
    <cellStyle name="Normal 3 19 9 10" xfId="9667" xr:uid="{00000000-0005-0000-0000-000072250000}"/>
    <cellStyle name="Normal 3 19 9 11" xfId="9668" xr:uid="{00000000-0005-0000-0000-000073250000}"/>
    <cellStyle name="Normal 3 19 9 12" xfId="9669" xr:uid="{00000000-0005-0000-0000-000074250000}"/>
    <cellStyle name="Normal 3 19 9 13" xfId="9670" xr:uid="{00000000-0005-0000-0000-000075250000}"/>
    <cellStyle name="Normal 3 19 9 14" xfId="9671" xr:uid="{00000000-0005-0000-0000-000076250000}"/>
    <cellStyle name="Normal 3 19 9 2" xfId="9672" xr:uid="{00000000-0005-0000-0000-000077250000}"/>
    <cellStyle name="Normal 3 19 9 3" xfId="9673" xr:uid="{00000000-0005-0000-0000-000078250000}"/>
    <cellStyle name="Normal 3 19 9 4" xfId="9674" xr:uid="{00000000-0005-0000-0000-000079250000}"/>
    <cellStyle name="Normal 3 19 9 5" xfId="9675" xr:uid="{00000000-0005-0000-0000-00007A250000}"/>
    <cellStyle name="Normal 3 19 9 6" xfId="9676" xr:uid="{00000000-0005-0000-0000-00007B250000}"/>
    <cellStyle name="Normal 3 19 9 7" xfId="9677" xr:uid="{00000000-0005-0000-0000-00007C250000}"/>
    <cellStyle name="Normal 3 19 9 8" xfId="9678" xr:uid="{00000000-0005-0000-0000-00007D250000}"/>
    <cellStyle name="Normal 3 19 9 9" xfId="9679" xr:uid="{00000000-0005-0000-0000-00007E250000}"/>
    <cellStyle name="Normal 3 2" xfId="62" xr:uid="{00000000-0005-0000-0000-00007F250000}"/>
    <cellStyle name="Normal 3 2 10" xfId="9680" xr:uid="{00000000-0005-0000-0000-000080250000}"/>
    <cellStyle name="Normal 3 2 11" xfId="9681" xr:uid="{00000000-0005-0000-0000-000081250000}"/>
    <cellStyle name="Normal 3 2 12" xfId="9682" xr:uid="{00000000-0005-0000-0000-000082250000}"/>
    <cellStyle name="Normal 3 2 13" xfId="9683" xr:uid="{00000000-0005-0000-0000-000083250000}"/>
    <cellStyle name="Normal 3 2 14" xfId="9684" xr:uid="{00000000-0005-0000-0000-000084250000}"/>
    <cellStyle name="Normal 3 2 15" xfId="9685" xr:uid="{00000000-0005-0000-0000-000085250000}"/>
    <cellStyle name="Normal 3 2 16" xfId="9686" xr:uid="{00000000-0005-0000-0000-000086250000}"/>
    <cellStyle name="Normal 3 2 17" xfId="9687" xr:uid="{00000000-0005-0000-0000-000087250000}"/>
    <cellStyle name="Normal 3 2 18" xfId="9688" xr:uid="{00000000-0005-0000-0000-000088250000}"/>
    <cellStyle name="Normal 3 2 19" xfId="9689" xr:uid="{00000000-0005-0000-0000-000089250000}"/>
    <cellStyle name="Normal 3 2 2" xfId="63" xr:uid="{00000000-0005-0000-0000-00008A250000}"/>
    <cellStyle name="Normal 3 2 2 2" xfId="9690" xr:uid="{00000000-0005-0000-0000-00008B250000}"/>
    <cellStyle name="Normal 3 2 2 3" xfId="20871" xr:uid="{00000000-0005-0000-0000-00008C250000}"/>
    <cellStyle name="Normal 3 2 20" xfId="9691" xr:uid="{00000000-0005-0000-0000-00008D250000}"/>
    <cellStyle name="Normal 3 2 21" xfId="9692" xr:uid="{00000000-0005-0000-0000-00008E250000}"/>
    <cellStyle name="Normal 3 2 22" xfId="9693" xr:uid="{00000000-0005-0000-0000-00008F250000}"/>
    <cellStyle name="Normal 3 2 23" xfId="9694" xr:uid="{00000000-0005-0000-0000-000090250000}"/>
    <cellStyle name="Normal 3 2 24" xfId="9695" xr:uid="{00000000-0005-0000-0000-000091250000}"/>
    <cellStyle name="Normal 3 2 25" xfId="9696" xr:uid="{00000000-0005-0000-0000-000092250000}"/>
    <cellStyle name="Normal 3 2 25 10" xfId="9697" xr:uid="{00000000-0005-0000-0000-000093250000}"/>
    <cellStyle name="Normal 3 2 25 11" xfId="9698" xr:uid="{00000000-0005-0000-0000-000094250000}"/>
    <cellStyle name="Normal 3 2 25 12" xfId="9699" xr:uid="{00000000-0005-0000-0000-000095250000}"/>
    <cellStyle name="Normal 3 2 25 13" xfId="9700" xr:uid="{00000000-0005-0000-0000-000096250000}"/>
    <cellStyle name="Normal 3 2 25 14" xfId="9701" xr:uid="{00000000-0005-0000-0000-000097250000}"/>
    <cellStyle name="Normal 3 2 25 15" xfId="9702" xr:uid="{00000000-0005-0000-0000-000098250000}"/>
    <cellStyle name="Normal 3 2 25 2" xfId="9703" xr:uid="{00000000-0005-0000-0000-000099250000}"/>
    <cellStyle name="Normal 3 2 25 2 10" xfId="9704" xr:uid="{00000000-0005-0000-0000-00009A250000}"/>
    <cellStyle name="Normal 3 2 25 2 11" xfId="9705" xr:uid="{00000000-0005-0000-0000-00009B250000}"/>
    <cellStyle name="Normal 3 2 25 2 12" xfId="9706" xr:uid="{00000000-0005-0000-0000-00009C250000}"/>
    <cellStyle name="Normal 3 2 25 2 13" xfId="9707" xr:uid="{00000000-0005-0000-0000-00009D250000}"/>
    <cellStyle name="Normal 3 2 25 2 14" xfId="9708" xr:uid="{00000000-0005-0000-0000-00009E250000}"/>
    <cellStyle name="Normal 3 2 25 2 2" xfId="9709" xr:uid="{00000000-0005-0000-0000-00009F250000}"/>
    <cellStyle name="Normal 3 2 25 2 3" xfId="9710" xr:uid="{00000000-0005-0000-0000-0000A0250000}"/>
    <cellStyle name="Normal 3 2 25 2 4" xfId="9711" xr:uid="{00000000-0005-0000-0000-0000A1250000}"/>
    <cellStyle name="Normal 3 2 25 2 5" xfId="9712" xr:uid="{00000000-0005-0000-0000-0000A2250000}"/>
    <cellStyle name="Normal 3 2 25 2 6" xfId="9713" xr:uid="{00000000-0005-0000-0000-0000A3250000}"/>
    <cellStyle name="Normal 3 2 25 2 7" xfId="9714" xr:uid="{00000000-0005-0000-0000-0000A4250000}"/>
    <cellStyle name="Normal 3 2 25 2 8" xfId="9715" xr:uid="{00000000-0005-0000-0000-0000A5250000}"/>
    <cellStyle name="Normal 3 2 25 2 9" xfId="9716" xr:uid="{00000000-0005-0000-0000-0000A6250000}"/>
    <cellStyle name="Normal 3 2 25 3" xfId="9717" xr:uid="{00000000-0005-0000-0000-0000A7250000}"/>
    <cellStyle name="Normal 3 2 25 4" xfId="9718" xr:uid="{00000000-0005-0000-0000-0000A8250000}"/>
    <cellStyle name="Normal 3 2 25 5" xfId="9719" xr:uid="{00000000-0005-0000-0000-0000A9250000}"/>
    <cellStyle name="Normal 3 2 25 6" xfId="9720" xr:uid="{00000000-0005-0000-0000-0000AA250000}"/>
    <cellStyle name="Normal 3 2 25 7" xfId="9721" xr:uid="{00000000-0005-0000-0000-0000AB250000}"/>
    <cellStyle name="Normal 3 2 25 8" xfId="9722" xr:uid="{00000000-0005-0000-0000-0000AC250000}"/>
    <cellStyle name="Normal 3 2 25 9" xfId="9723" xr:uid="{00000000-0005-0000-0000-0000AD250000}"/>
    <cellStyle name="Normal 3 2 26" xfId="9724" xr:uid="{00000000-0005-0000-0000-0000AE250000}"/>
    <cellStyle name="Normal 3 2 26 10" xfId="9725" xr:uid="{00000000-0005-0000-0000-0000AF250000}"/>
    <cellStyle name="Normal 3 2 26 11" xfId="9726" xr:uid="{00000000-0005-0000-0000-0000B0250000}"/>
    <cellStyle name="Normal 3 2 26 12" xfId="9727" xr:uid="{00000000-0005-0000-0000-0000B1250000}"/>
    <cellStyle name="Normal 3 2 26 13" xfId="9728" xr:uid="{00000000-0005-0000-0000-0000B2250000}"/>
    <cellStyle name="Normal 3 2 26 14" xfId="9729" xr:uid="{00000000-0005-0000-0000-0000B3250000}"/>
    <cellStyle name="Normal 3 2 26 15" xfId="9730" xr:uid="{00000000-0005-0000-0000-0000B4250000}"/>
    <cellStyle name="Normal 3 2 26 2" xfId="9731" xr:uid="{00000000-0005-0000-0000-0000B5250000}"/>
    <cellStyle name="Normal 3 2 26 2 10" xfId="9732" xr:uid="{00000000-0005-0000-0000-0000B6250000}"/>
    <cellStyle name="Normal 3 2 26 2 11" xfId="9733" xr:uid="{00000000-0005-0000-0000-0000B7250000}"/>
    <cellStyle name="Normal 3 2 26 2 12" xfId="9734" xr:uid="{00000000-0005-0000-0000-0000B8250000}"/>
    <cellStyle name="Normal 3 2 26 2 13" xfId="9735" xr:uid="{00000000-0005-0000-0000-0000B9250000}"/>
    <cellStyle name="Normal 3 2 26 2 14" xfId="9736" xr:uid="{00000000-0005-0000-0000-0000BA250000}"/>
    <cellStyle name="Normal 3 2 26 2 2" xfId="9737" xr:uid="{00000000-0005-0000-0000-0000BB250000}"/>
    <cellStyle name="Normal 3 2 26 2 3" xfId="9738" xr:uid="{00000000-0005-0000-0000-0000BC250000}"/>
    <cellStyle name="Normal 3 2 26 2 4" xfId="9739" xr:uid="{00000000-0005-0000-0000-0000BD250000}"/>
    <cellStyle name="Normal 3 2 26 2 5" xfId="9740" xr:uid="{00000000-0005-0000-0000-0000BE250000}"/>
    <cellStyle name="Normal 3 2 26 2 6" xfId="9741" xr:uid="{00000000-0005-0000-0000-0000BF250000}"/>
    <cellStyle name="Normal 3 2 26 2 7" xfId="9742" xr:uid="{00000000-0005-0000-0000-0000C0250000}"/>
    <cellStyle name="Normal 3 2 26 2 8" xfId="9743" xr:uid="{00000000-0005-0000-0000-0000C1250000}"/>
    <cellStyle name="Normal 3 2 26 2 9" xfId="9744" xr:uid="{00000000-0005-0000-0000-0000C2250000}"/>
    <cellStyle name="Normal 3 2 26 3" xfId="9745" xr:uid="{00000000-0005-0000-0000-0000C3250000}"/>
    <cellStyle name="Normal 3 2 26 4" xfId="9746" xr:uid="{00000000-0005-0000-0000-0000C4250000}"/>
    <cellStyle name="Normal 3 2 26 5" xfId="9747" xr:uid="{00000000-0005-0000-0000-0000C5250000}"/>
    <cellStyle name="Normal 3 2 26 6" xfId="9748" xr:uid="{00000000-0005-0000-0000-0000C6250000}"/>
    <cellStyle name="Normal 3 2 26 7" xfId="9749" xr:uid="{00000000-0005-0000-0000-0000C7250000}"/>
    <cellStyle name="Normal 3 2 26 8" xfId="9750" xr:uid="{00000000-0005-0000-0000-0000C8250000}"/>
    <cellStyle name="Normal 3 2 26 9" xfId="9751" xr:uid="{00000000-0005-0000-0000-0000C9250000}"/>
    <cellStyle name="Normal 3 2 27" xfId="9752" xr:uid="{00000000-0005-0000-0000-0000CA250000}"/>
    <cellStyle name="Normal 3 2 27 10" xfId="9753" xr:uid="{00000000-0005-0000-0000-0000CB250000}"/>
    <cellStyle name="Normal 3 2 27 11" xfId="9754" xr:uid="{00000000-0005-0000-0000-0000CC250000}"/>
    <cellStyle name="Normal 3 2 27 12" xfId="9755" xr:uid="{00000000-0005-0000-0000-0000CD250000}"/>
    <cellStyle name="Normal 3 2 27 13" xfId="9756" xr:uid="{00000000-0005-0000-0000-0000CE250000}"/>
    <cellStyle name="Normal 3 2 27 14" xfId="9757" xr:uid="{00000000-0005-0000-0000-0000CF250000}"/>
    <cellStyle name="Normal 3 2 27 15" xfId="9758" xr:uid="{00000000-0005-0000-0000-0000D0250000}"/>
    <cellStyle name="Normal 3 2 27 2" xfId="9759" xr:uid="{00000000-0005-0000-0000-0000D1250000}"/>
    <cellStyle name="Normal 3 2 27 2 10" xfId="9760" xr:uid="{00000000-0005-0000-0000-0000D2250000}"/>
    <cellStyle name="Normal 3 2 27 2 11" xfId="9761" xr:uid="{00000000-0005-0000-0000-0000D3250000}"/>
    <cellStyle name="Normal 3 2 27 2 12" xfId="9762" xr:uid="{00000000-0005-0000-0000-0000D4250000}"/>
    <cellStyle name="Normal 3 2 27 2 13" xfId="9763" xr:uid="{00000000-0005-0000-0000-0000D5250000}"/>
    <cellStyle name="Normal 3 2 27 2 14" xfId="9764" xr:uid="{00000000-0005-0000-0000-0000D6250000}"/>
    <cellStyle name="Normal 3 2 27 2 2" xfId="9765" xr:uid="{00000000-0005-0000-0000-0000D7250000}"/>
    <cellStyle name="Normal 3 2 27 2 3" xfId="9766" xr:uid="{00000000-0005-0000-0000-0000D8250000}"/>
    <cellStyle name="Normal 3 2 27 2 4" xfId="9767" xr:uid="{00000000-0005-0000-0000-0000D9250000}"/>
    <cellStyle name="Normal 3 2 27 2 5" xfId="9768" xr:uid="{00000000-0005-0000-0000-0000DA250000}"/>
    <cellStyle name="Normal 3 2 27 2 6" xfId="9769" xr:uid="{00000000-0005-0000-0000-0000DB250000}"/>
    <cellStyle name="Normal 3 2 27 2 7" xfId="9770" xr:uid="{00000000-0005-0000-0000-0000DC250000}"/>
    <cellStyle name="Normal 3 2 27 2 8" xfId="9771" xr:uid="{00000000-0005-0000-0000-0000DD250000}"/>
    <cellStyle name="Normal 3 2 27 2 9" xfId="9772" xr:uid="{00000000-0005-0000-0000-0000DE250000}"/>
    <cellStyle name="Normal 3 2 27 3" xfId="9773" xr:uid="{00000000-0005-0000-0000-0000DF250000}"/>
    <cellStyle name="Normal 3 2 27 4" xfId="9774" xr:uid="{00000000-0005-0000-0000-0000E0250000}"/>
    <cellStyle name="Normal 3 2 27 5" xfId="9775" xr:uid="{00000000-0005-0000-0000-0000E1250000}"/>
    <cellStyle name="Normal 3 2 27 6" xfId="9776" xr:uid="{00000000-0005-0000-0000-0000E2250000}"/>
    <cellStyle name="Normal 3 2 27 7" xfId="9777" xr:uid="{00000000-0005-0000-0000-0000E3250000}"/>
    <cellStyle name="Normal 3 2 27 8" xfId="9778" xr:uid="{00000000-0005-0000-0000-0000E4250000}"/>
    <cellStyle name="Normal 3 2 27 9" xfId="9779" xr:uid="{00000000-0005-0000-0000-0000E5250000}"/>
    <cellStyle name="Normal 3 2 28" xfId="9780" xr:uid="{00000000-0005-0000-0000-0000E6250000}"/>
    <cellStyle name="Normal 3 2 28 10" xfId="9781" xr:uid="{00000000-0005-0000-0000-0000E7250000}"/>
    <cellStyle name="Normal 3 2 28 11" xfId="9782" xr:uid="{00000000-0005-0000-0000-0000E8250000}"/>
    <cellStyle name="Normal 3 2 28 12" xfId="9783" xr:uid="{00000000-0005-0000-0000-0000E9250000}"/>
    <cellStyle name="Normal 3 2 28 13" xfId="9784" xr:uid="{00000000-0005-0000-0000-0000EA250000}"/>
    <cellStyle name="Normal 3 2 28 14" xfId="9785" xr:uid="{00000000-0005-0000-0000-0000EB250000}"/>
    <cellStyle name="Normal 3 2 28 2" xfId="9786" xr:uid="{00000000-0005-0000-0000-0000EC250000}"/>
    <cellStyle name="Normal 3 2 28 3" xfId="9787" xr:uid="{00000000-0005-0000-0000-0000ED250000}"/>
    <cellStyle name="Normal 3 2 28 4" xfId="9788" xr:uid="{00000000-0005-0000-0000-0000EE250000}"/>
    <cellStyle name="Normal 3 2 28 5" xfId="9789" xr:uid="{00000000-0005-0000-0000-0000EF250000}"/>
    <cellStyle name="Normal 3 2 28 6" xfId="9790" xr:uid="{00000000-0005-0000-0000-0000F0250000}"/>
    <cellStyle name="Normal 3 2 28 7" xfId="9791" xr:uid="{00000000-0005-0000-0000-0000F1250000}"/>
    <cellStyle name="Normal 3 2 28 8" xfId="9792" xr:uid="{00000000-0005-0000-0000-0000F2250000}"/>
    <cellStyle name="Normal 3 2 28 9" xfId="9793" xr:uid="{00000000-0005-0000-0000-0000F3250000}"/>
    <cellStyle name="Normal 3 2 29" xfId="9794" xr:uid="{00000000-0005-0000-0000-0000F4250000}"/>
    <cellStyle name="Normal 3 2 29 10" xfId="9795" xr:uid="{00000000-0005-0000-0000-0000F5250000}"/>
    <cellStyle name="Normal 3 2 29 11" xfId="9796" xr:uid="{00000000-0005-0000-0000-0000F6250000}"/>
    <cellStyle name="Normal 3 2 29 12" xfId="9797" xr:uid="{00000000-0005-0000-0000-0000F7250000}"/>
    <cellStyle name="Normal 3 2 29 13" xfId="9798" xr:uid="{00000000-0005-0000-0000-0000F8250000}"/>
    <cellStyle name="Normal 3 2 29 14" xfId="9799" xr:uid="{00000000-0005-0000-0000-0000F9250000}"/>
    <cellStyle name="Normal 3 2 29 2" xfId="9800" xr:uid="{00000000-0005-0000-0000-0000FA250000}"/>
    <cellStyle name="Normal 3 2 29 3" xfId="9801" xr:uid="{00000000-0005-0000-0000-0000FB250000}"/>
    <cellStyle name="Normal 3 2 29 4" xfId="9802" xr:uid="{00000000-0005-0000-0000-0000FC250000}"/>
    <cellStyle name="Normal 3 2 29 5" xfId="9803" xr:uid="{00000000-0005-0000-0000-0000FD250000}"/>
    <cellStyle name="Normal 3 2 29 6" xfId="9804" xr:uid="{00000000-0005-0000-0000-0000FE250000}"/>
    <cellStyle name="Normal 3 2 29 7" xfId="9805" xr:uid="{00000000-0005-0000-0000-0000FF250000}"/>
    <cellStyle name="Normal 3 2 29 8" xfId="9806" xr:uid="{00000000-0005-0000-0000-000000260000}"/>
    <cellStyle name="Normal 3 2 29 9" xfId="9807" xr:uid="{00000000-0005-0000-0000-000001260000}"/>
    <cellStyle name="Normal 3 2 3" xfId="64" xr:uid="{00000000-0005-0000-0000-000002260000}"/>
    <cellStyle name="Normal 3 2 3 10" xfId="9808" xr:uid="{00000000-0005-0000-0000-000003260000}"/>
    <cellStyle name="Normal 3 2 3 11" xfId="9809" xr:uid="{00000000-0005-0000-0000-000004260000}"/>
    <cellStyle name="Normal 3 2 3 12" xfId="9810" xr:uid="{00000000-0005-0000-0000-000005260000}"/>
    <cellStyle name="Normal 3 2 3 13" xfId="9811" xr:uid="{00000000-0005-0000-0000-000006260000}"/>
    <cellStyle name="Normal 3 2 3 14" xfId="9812" xr:uid="{00000000-0005-0000-0000-000007260000}"/>
    <cellStyle name="Normal 3 2 3 15" xfId="9813" xr:uid="{00000000-0005-0000-0000-000008260000}"/>
    <cellStyle name="Normal 3 2 3 16" xfId="9814" xr:uid="{00000000-0005-0000-0000-000009260000}"/>
    <cellStyle name="Normal 3 2 3 17" xfId="9815" xr:uid="{00000000-0005-0000-0000-00000A260000}"/>
    <cellStyle name="Normal 3 2 3 18" xfId="9816" xr:uid="{00000000-0005-0000-0000-00000B260000}"/>
    <cellStyle name="Normal 3 2 3 2" xfId="9817" xr:uid="{00000000-0005-0000-0000-00000C260000}"/>
    <cellStyle name="Normal 3 2 3 3" xfId="9818" xr:uid="{00000000-0005-0000-0000-00000D260000}"/>
    <cellStyle name="Normal 3 2 3 4" xfId="9819" xr:uid="{00000000-0005-0000-0000-00000E260000}"/>
    <cellStyle name="Normal 3 2 3 5" xfId="9820" xr:uid="{00000000-0005-0000-0000-00000F260000}"/>
    <cellStyle name="Normal 3 2 3 6" xfId="9821" xr:uid="{00000000-0005-0000-0000-000010260000}"/>
    <cellStyle name="Normal 3 2 3 7" xfId="9822" xr:uid="{00000000-0005-0000-0000-000011260000}"/>
    <cellStyle name="Normal 3 2 3 8" xfId="9823" xr:uid="{00000000-0005-0000-0000-000012260000}"/>
    <cellStyle name="Normal 3 2 3 9" xfId="9824" xr:uid="{00000000-0005-0000-0000-000013260000}"/>
    <cellStyle name="Normal 3 2 30" xfId="9825" xr:uid="{00000000-0005-0000-0000-000014260000}"/>
    <cellStyle name="Normal 3 2 30 10" xfId="9826" xr:uid="{00000000-0005-0000-0000-000015260000}"/>
    <cellStyle name="Normal 3 2 30 11" xfId="9827" xr:uid="{00000000-0005-0000-0000-000016260000}"/>
    <cellStyle name="Normal 3 2 30 12" xfId="9828" xr:uid="{00000000-0005-0000-0000-000017260000}"/>
    <cellStyle name="Normal 3 2 30 13" xfId="9829" xr:uid="{00000000-0005-0000-0000-000018260000}"/>
    <cellStyle name="Normal 3 2 30 14" xfId="9830" xr:uid="{00000000-0005-0000-0000-000019260000}"/>
    <cellStyle name="Normal 3 2 30 2" xfId="9831" xr:uid="{00000000-0005-0000-0000-00001A260000}"/>
    <cellStyle name="Normal 3 2 30 3" xfId="9832" xr:uid="{00000000-0005-0000-0000-00001B260000}"/>
    <cellStyle name="Normal 3 2 30 4" xfId="9833" xr:uid="{00000000-0005-0000-0000-00001C260000}"/>
    <cellStyle name="Normal 3 2 30 5" xfId="9834" xr:uid="{00000000-0005-0000-0000-00001D260000}"/>
    <cellStyle name="Normal 3 2 30 6" xfId="9835" xr:uid="{00000000-0005-0000-0000-00001E260000}"/>
    <cellStyle name="Normal 3 2 30 7" xfId="9836" xr:uid="{00000000-0005-0000-0000-00001F260000}"/>
    <cellStyle name="Normal 3 2 30 8" xfId="9837" xr:uid="{00000000-0005-0000-0000-000020260000}"/>
    <cellStyle name="Normal 3 2 30 9" xfId="9838" xr:uid="{00000000-0005-0000-0000-000021260000}"/>
    <cellStyle name="Normal 3 2 31" xfId="9839" xr:uid="{00000000-0005-0000-0000-000022260000}"/>
    <cellStyle name="Normal 3 2 31 10" xfId="9840" xr:uid="{00000000-0005-0000-0000-000023260000}"/>
    <cellStyle name="Normal 3 2 31 11" xfId="9841" xr:uid="{00000000-0005-0000-0000-000024260000}"/>
    <cellStyle name="Normal 3 2 31 12" xfId="9842" xr:uid="{00000000-0005-0000-0000-000025260000}"/>
    <cellStyle name="Normal 3 2 31 13" xfId="9843" xr:uid="{00000000-0005-0000-0000-000026260000}"/>
    <cellStyle name="Normal 3 2 31 14" xfId="9844" xr:uid="{00000000-0005-0000-0000-000027260000}"/>
    <cellStyle name="Normal 3 2 31 2" xfId="9845" xr:uid="{00000000-0005-0000-0000-000028260000}"/>
    <cellStyle name="Normal 3 2 31 3" xfId="9846" xr:uid="{00000000-0005-0000-0000-000029260000}"/>
    <cellStyle name="Normal 3 2 31 4" xfId="9847" xr:uid="{00000000-0005-0000-0000-00002A260000}"/>
    <cellStyle name="Normal 3 2 31 5" xfId="9848" xr:uid="{00000000-0005-0000-0000-00002B260000}"/>
    <cellStyle name="Normal 3 2 31 6" xfId="9849" xr:uid="{00000000-0005-0000-0000-00002C260000}"/>
    <cellStyle name="Normal 3 2 31 7" xfId="9850" xr:uid="{00000000-0005-0000-0000-00002D260000}"/>
    <cellStyle name="Normal 3 2 31 8" xfId="9851" xr:uid="{00000000-0005-0000-0000-00002E260000}"/>
    <cellStyle name="Normal 3 2 31 9" xfId="9852" xr:uid="{00000000-0005-0000-0000-00002F260000}"/>
    <cellStyle name="Normal 3 2 32" xfId="9853" xr:uid="{00000000-0005-0000-0000-000030260000}"/>
    <cellStyle name="Normal 3 2 32 10" xfId="9854" xr:uid="{00000000-0005-0000-0000-000031260000}"/>
    <cellStyle name="Normal 3 2 32 11" xfId="9855" xr:uid="{00000000-0005-0000-0000-000032260000}"/>
    <cellStyle name="Normal 3 2 32 12" xfId="9856" xr:uid="{00000000-0005-0000-0000-000033260000}"/>
    <cellStyle name="Normal 3 2 32 13" xfId="9857" xr:uid="{00000000-0005-0000-0000-000034260000}"/>
    <cellStyle name="Normal 3 2 32 14" xfId="9858" xr:uid="{00000000-0005-0000-0000-000035260000}"/>
    <cellStyle name="Normal 3 2 32 2" xfId="9859" xr:uid="{00000000-0005-0000-0000-000036260000}"/>
    <cellStyle name="Normal 3 2 32 3" xfId="9860" xr:uid="{00000000-0005-0000-0000-000037260000}"/>
    <cellStyle name="Normal 3 2 32 4" xfId="9861" xr:uid="{00000000-0005-0000-0000-000038260000}"/>
    <cellStyle name="Normal 3 2 32 5" xfId="9862" xr:uid="{00000000-0005-0000-0000-000039260000}"/>
    <cellStyle name="Normal 3 2 32 6" xfId="9863" xr:uid="{00000000-0005-0000-0000-00003A260000}"/>
    <cellStyle name="Normal 3 2 32 7" xfId="9864" xr:uid="{00000000-0005-0000-0000-00003B260000}"/>
    <cellStyle name="Normal 3 2 32 8" xfId="9865" xr:uid="{00000000-0005-0000-0000-00003C260000}"/>
    <cellStyle name="Normal 3 2 32 9" xfId="9866" xr:uid="{00000000-0005-0000-0000-00003D260000}"/>
    <cellStyle name="Normal 3 2 33" xfId="9867" xr:uid="{00000000-0005-0000-0000-00003E260000}"/>
    <cellStyle name="Normal 3 2 33 10" xfId="9868" xr:uid="{00000000-0005-0000-0000-00003F260000}"/>
    <cellStyle name="Normal 3 2 33 11" xfId="9869" xr:uid="{00000000-0005-0000-0000-000040260000}"/>
    <cellStyle name="Normal 3 2 33 12" xfId="9870" xr:uid="{00000000-0005-0000-0000-000041260000}"/>
    <cellStyle name="Normal 3 2 33 13" xfId="9871" xr:uid="{00000000-0005-0000-0000-000042260000}"/>
    <cellStyle name="Normal 3 2 33 14" xfId="9872" xr:uid="{00000000-0005-0000-0000-000043260000}"/>
    <cellStyle name="Normal 3 2 33 2" xfId="9873" xr:uid="{00000000-0005-0000-0000-000044260000}"/>
    <cellStyle name="Normal 3 2 33 3" xfId="9874" xr:uid="{00000000-0005-0000-0000-000045260000}"/>
    <cellStyle name="Normal 3 2 33 4" xfId="9875" xr:uid="{00000000-0005-0000-0000-000046260000}"/>
    <cellStyle name="Normal 3 2 33 5" xfId="9876" xr:uid="{00000000-0005-0000-0000-000047260000}"/>
    <cellStyle name="Normal 3 2 33 6" xfId="9877" xr:uid="{00000000-0005-0000-0000-000048260000}"/>
    <cellStyle name="Normal 3 2 33 7" xfId="9878" xr:uid="{00000000-0005-0000-0000-000049260000}"/>
    <cellStyle name="Normal 3 2 33 8" xfId="9879" xr:uid="{00000000-0005-0000-0000-00004A260000}"/>
    <cellStyle name="Normal 3 2 33 9" xfId="9880" xr:uid="{00000000-0005-0000-0000-00004B260000}"/>
    <cellStyle name="Normal 3 2 34" xfId="9881" xr:uid="{00000000-0005-0000-0000-00004C260000}"/>
    <cellStyle name="Normal 3 2 35" xfId="9882" xr:uid="{00000000-0005-0000-0000-00004D260000}"/>
    <cellStyle name="Normal 3 2 36" xfId="9883" xr:uid="{00000000-0005-0000-0000-00004E260000}"/>
    <cellStyle name="Normal 3 2 36 10" xfId="9884" xr:uid="{00000000-0005-0000-0000-00004F260000}"/>
    <cellStyle name="Normal 3 2 36 11" xfId="9885" xr:uid="{00000000-0005-0000-0000-000050260000}"/>
    <cellStyle name="Normal 3 2 36 12" xfId="9886" xr:uid="{00000000-0005-0000-0000-000051260000}"/>
    <cellStyle name="Normal 3 2 36 13" xfId="9887" xr:uid="{00000000-0005-0000-0000-000052260000}"/>
    <cellStyle name="Normal 3 2 36 14" xfId="9888" xr:uid="{00000000-0005-0000-0000-000053260000}"/>
    <cellStyle name="Normal 3 2 36 2" xfId="9889" xr:uid="{00000000-0005-0000-0000-000054260000}"/>
    <cellStyle name="Normal 3 2 36 3" xfId="9890" xr:uid="{00000000-0005-0000-0000-000055260000}"/>
    <cellStyle name="Normal 3 2 36 4" xfId="9891" xr:uid="{00000000-0005-0000-0000-000056260000}"/>
    <cellStyle name="Normal 3 2 36 5" xfId="9892" xr:uid="{00000000-0005-0000-0000-000057260000}"/>
    <cellStyle name="Normal 3 2 36 6" xfId="9893" xr:uid="{00000000-0005-0000-0000-000058260000}"/>
    <cellStyle name="Normal 3 2 36 7" xfId="9894" xr:uid="{00000000-0005-0000-0000-000059260000}"/>
    <cellStyle name="Normal 3 2 36 8" xfId="9895" xr:uid="{00000000-0005-0000-0000-00005A260000}"/>
    <cellStyle name="Normal 3 2 36 9" xfId="9896" xr:uid="{00000000-0005-0000-0000-00005B260000}"/>
    <cellStyle name="Normal 3 2 37" xfId="9897" xr:uid="{00000000-0005-0000-0000-00005C260000}"/>
    <cellStyle name="Normal 3 2 37 10" xfId="9898" xr:uid="{00000000-0005-0000-0000-00005D260000}"/>
    <cellStyle name="Normal 3 2 37 11" xfId="9899" xr:uid="{00000000-0005-0000-0000-00005E260000}"/>
    <cellStyle name="Normal 3 2 37 12" xfId="9900" xr:uid="{00000000-0005-0000-0000-00005F260000}"/>
    <cellStyle name="Normal 3 2 37 13" xfId="9901" xr:uid="{00000000-0005-0000-0000-000060260000}"/>
    <cellStyle name="Normal 3 2 37 14" xfId="9902" xr:uid="{00000000-0005-0000-0000-000061260000}"/>
    <cellStyle name="Normal 3 2 37 2" xfId="9903" xr:uid="{00000000-0005-0000-0000-000062260000}"/>
    <cellStyle name="Normal 3 2 37 3" xfId="9904" xr:uid="{00000000-0005-0000-0000-000063260000}"/>
    <cellStyle name="Normal 3 2 37 4" xfId="9905" xr:uid="{00000000-0005-0000-0000-000064260000}"/>
    <cellStyle name="Normal 3 2 37 5" xfId="9906" xr:uid="{00000000-0005-0000-0000-000065260000}"/>
    <cellStyle name="Normal 3 2 37 6" xfId="9907" xr:uid="{00000000-0005-0000-0000-000066260000}"/>
    <cellStyle name="Normal 3 2 37 7" xfId="9908" xr:uid="{00000000-0005-0000-0000-000067260000}"/>
    <cellStyle name="Normal 3 2 37 8" xfId="9909" xr:uid="{00000000-0005-0000-0000-000068260000}"/>
    <cellStyle name="Normal 3 2 37 9" xfId="9910" xr:uid="{00000000-0005-0000-0000-000069260000}"/>
    <cellStyle name="Normal 3 2 38" xfId="9911" xr:uid="{00000000-0005-0000-0000-00006A260000}"/>
    <cellStyle name="Normal 3 2 4" xfId="65" xr:uid="{00000000-0005-0000-0000-00006B260000}"/>
    <cellStyle name="Normal 3 2 4 2" xfId="9912" xr:uid="{00000000-0005-0000-0000-00006C260000}"/>
    <cellStyle name="Normal 3 2 4 3" xfId="20872" xr:uid="{00000000-0005-0000-0000-00006D260000}"/>
    <cellStyle name="Normal 3 2 5" xfId="66" xr:uid="{00000000-0005-0000-0000-00006E260000}"/>
    <cellStyle name="Normal 3 2 5 2" xfId="9913" xr:uid="{00000000-0005-0000-0000-00006F260000}"/>
    <cellStyle name="Normal 3 2 5 3" xfId="20873" xr:uid="{00000000-0005-0000-0000-000070260000}"/>
    <cellStyle name="Normal 3 2 6" xfId="67" xr:uid="{00000000-0005-0000-0000-000071260000}"/>
    <cellStyle name="Normal 3 2 6 2" xfId="9914" xr:uid="{00000000-0005-0000-0000-000072260000}"/>
    <cellStyle name="Normal 3 2 6 3" xfId="20874" xr:uid="{00000000-0005-0000-0000-000073260000}"/>
    <cellStyle name="Normal 3 2 7" xfId="68" xr:uid="{00000000-0005-0000-0000-000074260000}"/>
    <cellStyle name="Normal 3 2 7 2" xfId="9915" xr:uid="{00000000-0005-0000-0000-000075260000}"/>
    <cellStyle name="Normal 3 2 7 3" xfId="20875" xr:uid="{00000000-0005-0000-0000-000076260000}"/>
    <cellStyle name="Normal 3 2 8" xfId="69" xr:uid="{00000000-0005-0000-0000-000077260000}"/>
    <cellStyle name="Normal 3 2 8 2" xfId="9916" xr:uid="{00000000-0005-0000-0000-000078260000}"/>
    <cellStyle name="Normal 3 2 8 3" xfId="20876" xr:uid="{00000000-0005-0000-0000-000079260000}"/>
    <cellStyle name="Normal 3 2 9" xfId="70" xr:uid="{00000000-0005-0000-0000-00007A260000}"/>
    <cellStyle name="Normal 3 2 9 2" xfId="9917" xr:uid="{00000000-0005-0000-0000-00007B260000}"/>
    <cellStyle name="Normal 3 2 9 3" xfId="20877" xr:uid="{00000000-0005-0000-0000-00007C260000}"/>
    <cellStyle name="Normal 3 20" xfId="9918" xr:uid="{00000000-0005-0000-0000-00007D260000}"/>
    <cellStyle name="Normal 3 20 10" xfId="9919" xr:uid="{00000000-0005-0000-0000-00007E260000}"/>
    <cellStyle name="Normal 3 20 10 10" xfId="9920" xr:uid="{00000000-0005-0000-0000-00007F260000}"/>
    <cellStyle name="Normal 3 20 10 11" xfId="9921" xr:uid="{00000000-0005-0000-0000-000080260000}"/>
    <cellStyle name="Normal 3 20 10 12" xfId="9922" xr:uid="{00000000-0005-0000-0000-000081260000}"/>
    <cellStyle name="Normal 3 20 10 13" xfId="9923" xr:uid="{00000000-0005-0000-0000-000082260000}"/>
    <cellStyle name="Normal 3 20 10 14" xfId="9924" xr:uid="{00000000-0005-0000-0000-000083260000}"/>
    <cellStyle name="Normal 3 20 10 2" xfId="9925" xr:uid="{00000000-0005-0000-0000-000084260000}"/>
    <cellStyle name="Normal 3 20 10 3" xfId="9926" xr:uid="{00000000-0005-0000-0000-000085260000}"/>
    <cellStyle name="Normal 3 20 10 4" xfId="9927" xr:uid="{00000000-0005-0000-0000-000086260000}"/>
    <cellStyle name="Normal 3 20 10 5" xfId="9928" xr:uid="{00000000-0005-0000-0000-000087260000}"/>
    <cellStyle name="Normal 3 20 10 6" xfId="9929" xr:uid="{00000000-0005-0000-0000-000088260000}"/>
    <cellStyle name="Normal 3 20 10 7" xfId="9930" xr:uid="{00000000-0005-0000-0000-000089260000}"/>
    <cellStyle name="Normal 3 20 10 8" xfId="9931" xr:uid="{00000000-0005-0000-0000-00008A260000}"/>
    <cellStyle name="Normal 3 20 10 9" xfId="9932" xr:uid="{00000000-0005-0000-0000-00008B260000}"/>
    <cellStyle name="Normal 3 20 11" xfId="9933" xr:uid="{00000000-0005-0000-0000-00008C260000}"/>
    <cellStyle name="Normal 3 20 11 10" xfId="9934" xr:uid="{00000000-0005-0000-0000-00008D260000}"/>
    <cellStyle name="Normal 3 20 11 11" xfId="9935" xr:uid="{00000000-0005-0000-0000-00008E260000}"/>
    <cellStyle name="Normal 3 20 11 12" xfId="9936" xr:uid="{00000000-0005-0000-0000-00008F260000}"/>
    <cellStyle name="Normal 3 20 11 13" xfId="9937" xr:uid="{00000000-0005-0000-0000-000090260000}"/>
    <cellStyle name="Normal 3 20 11 14" xfId="9938" xr:uid="{00000000-0005-0000-0000-000091260000}"/>
    <cellStyle name="Normal 3 20 11 2" xfId="9939" xr:uid="{00000000-0005-0000-0000-000092260000}"/>
    <cellStyle name="Normal 3 20 11 3" xfId="9940" xr:uid="{00000000-0005-0000-0000-000093260000}"/>
    <cellStyle name="Normal 3 20 11 4" xfId="9941" xr:uid="{00000000-0005-0000-0000-000094260000}"/>
    <cellStyle name="Normal 3 20 11 5" xfId="9942" xr:uid="{00000000-0005-0000-0000-000095260000}"/>
    <cellStyle name="Normal 3 20 11 6" xfId="9943" xr:uid="{00000000-0005-0000-0000-000096260000}"/>
    <cellStyle name="Normal 3 20 11 7" xfId="9944" xr:uid="{00000000-0005-0000-0000-000097260000}"/>
    <cellStyle name="Normal 3 20 11 8" xfId="9945" xr:uid="{00000000-0005-0000-0000-000098260000}"/>
    <cellStyle name="Normal 3 20 11 9" xfId="9946" xr:uid="{00000000-0005-0000-0000-000099260000}"/>
    <cellStyle name="Normal 3 20 12" xfId="9947" xr:uid="{00000000-0005-0000-0000-00009A260000}"/>
    <cellStyle name="Normal 3 20 12 10" xfId="9948" xr:uid="{00000000-0005-0000-0000-00009B260000}"/>
    <cellStyle name="Normal 3 20 12 11" xfId="9949" xr:uid="{00000000-0005-0000-0000-00009C260000}"/>
    <cellStyle name="Normal 3 20 12 12" xfId="9950" xr:uid="{00000000-0005-0000-0000-00009D260000}"/>
    <cellStyle name="Normal 3 20 12 13" xfId="9951" xr:uid="{00000000-0005-0000-0000-00009E260000}"/>
    <cellStyle name="Normal 3 20 12 14" xfId="9952" xr:uid="{00000000-0005-0000-0000-00009F260000}"/>
    <cellStyle name="Normal 3 20 12 2" xfId="9953" xr:uid="{00000000-0005-0000-0000-0000A0260000}"/>
    <cellStyle name="Normal 3 20 12 3" xfId="9954" xr:uid="{00000000-0005-0000-0000-0000A1260000}"/>
    <cellStyle name="Normal 3 20 12 4" xfId="9955" xr:uid="{00000000-0005-0000-0000-0000A2260000}"/>
    <cellStyle name="Normal 3 20 12 5" xfId="9956" xr:uid="{00000000-0005-0000-0000-0000A3260000}"/>
    <cellStyle name="Normal 3 20 12 6" xfId="9957" xr:uid="{00000000-0005-0000-0000-0000A4260000}"/>
    <cellStyle name="Normal 3 20 12 7" xfId="9958" xr:uid="{00000000-0005-0000-0000-0000A5260000}"/>
    <cellStyle name="Normal 3 20 12 8" xfId="9959" xr:uid="{00000000-0005-0000-0000-0000A6260000}"/>
    <cellStyle name="Normal 3 20 12 9" xfId="9960" xr:uid="{00000000-0005-0000-0000-0000A7260000}"/>
    <cellStyle name="Normal 3 20 13" xfId="9961" xr:uid="{00000000-0005-0000-0000-0000A8260000}"/>
    <cellStyle name="Normal 3 20 13 10" xfId="9962" xr:uid="{00000000-0005-0000-0000-0000A9260000}"/>
    <cellStyle name="Normal 3 20 13 11" xfId="9963" xr:uid="{00000000-0005-0000-0000-0000AA260000}"/>
    <cellStyle name="Normal 3 20 13 12" xfId="9964" xr:uid="{00000000-0005-0000-0000-0000AB260000}"/>
    <cellStyle name="Normal 3 20 13 13" xfId="9965" xr:uid="{00000000-0005-0000-0000-0000AC260000}"/>
    <cellStyle name="Normal 3 20 13 14" xfId="9966" xr:uid="{00000000-0005-0000-0000-0000AD260000}"/>
    <cellStyle name="Normal 3 20 13 2" xfId="9967" xr:uid="{00000000-0005-0000-0000-0000AE260000}"/>
    <cellStyle name="Normal 3 20 13 3" xfId="9968" xr:uid="{00000000-0005-0000-0000-0000AF260000}"/>
    <cellStyle name="Normal 3 20 13 4" xfId="9969" xr:uid="{00000000-0005-0000-0000-0000B0260000}"/>
    <cellStyle name="Normal 3 20 13 5" xfId="9970" xr:uid="{00000000-0005-0000-0000-0000B1260000}"/>
    <cellStyle name="Normal 3 20 13 6" xfId="9971" xr:uid="{00000000-0005-0000-0000-0000B2260000}"/>
    <cellStyle name="Normal 3 20 13 7" xfId="9972" xr:uid="{00000000-0005-0000-0000-0000B3260000}"/>
    <cellStyle name="Normal 3 20 13 8" xfId="9973" xr:uid="{00000000-0005-0000-0000-0000B4260000}"/>
    <cellStyle name="Normal 3 20 13 9" xfId="9974" xr:uid="{00000000-0005-0000-0000-0000B5260000}"/>
    <cellStyle name="Normal 3 20 14" xfId="9975" xr:uid="{00000000-0005-0000-0000-0000B6260000}"/>
    <cellStyle name="Normal 3 20 14 10" xfId="9976" xr:uid="{00000000-0005-0000-0000-0000B7260000}"/>
    <cellStyle name="Normal 3 20 14 11" xfId="9977" xr:uid="{00000000-0005-0000-0000-0000B8260000}"/>
    <cellStyle name="Normal 3 20 14 12" xfId="9978" xr:uid="{00000000-0005-0000-0000-0000B9260000}"/>
    <cellStyle name="Normal 3 20 14 13" xfId="9979" xr:uid="{00000000-0005-0000-0000-0000BA260000}"/>
    <cellStyle name="Normal 3 20 14 14" xfId="9980" xr:uid="{00000000-0005-0000-0000-0000BB260000}"/>
    <cellStyle name="Normal 3 20 14 2" xfId="9981" xr:uid="{00000000-0005-0000-0000-0000BC260000}"/>
    <cellStyle name="Normal 3 20 14 3" xfId="9982" xr:uid="{00000000-0005-0000-0000-0000BD260000}"/>
    <cellStyle name="Normal 3 20 14 4" xfId="9983" xr:uid="{00000000-0005-0000-0000-0000BE260000}"/>
    <cellStyle name="Normal 3 20 14 5" xfId="9984" xr:uid="{00000000-0005-0000-0000-0000BF260000}"/>
    <cellStyle name="Normal 3 20 14 6" xfId="9985" xr:uid="{00000000-0005-0000-0000-0000C0260000}"/>
    <cellStyle name="Normal 3 20 14 7" xfId="9986" xr:uid="{00000000-0005-0000-0000-0000C1260000}"/>
    <cellStyle name="Normal 3 20 14 8" xfId="9987" xr:uid="{00000000-0005-0000-0000-0000C2260000}"/>
    <cellStyle name="Normal 3 20 14 9" xfId="9988" xr:uid="{00000000-0005-0000-0000-0000C3260000}"/>
    <cellStyle name="Normal 3 20 15" xfId="9989" xr:uid="{00000000-0005-0000-0000-0000C4260000}"/>
    <cellStyle name="Normal 3 20 16" xfId="9990" xr:uid="{00000000-0005-0000-0000-0000C5260000}"/>
    <cellStyle name="Normal 3 20 17" xfId="9991" xr:uid="{00000000-0005-0000-0000-0000C6260000}"/>
    <cellStyle name="Normal 3 20 18" xfId="9992" xr:uid="{00000000-0005-0000-0000-0000C7260000}"/>
    <cellStyle name="Normal 3 20 19" xfId="9993" xr:uid="{00000000-0005-0000-0000-0000C8260000}"/>
    <cellStyle name="Normal 3 20 2" xfId="9994" xr:uid="{00000000-0005-0000-0000-0000C9260000}"/>
    <cellStyle name="Normal 3 20 20" xfId="9995" xr:uid="{00000000-0005-0000-0000-0000CA260000}"/>
    <cellStyle name="Normal 3 20 21" xfId="9996" xr:uid="{00000000-0005-0000-0000-0000CB260000}"/>
    <cellStyle name="Normal 3 20 22" xfId="9997" xr:uid="{00000000-0005-0000-0000-0000CC260000}"/>
    <cellStyle name="Normal 3 20 23" xfId="9998" xr:uid="{00000000-0005-0000-0000-0000CD260000}"/>
    <cellStyle name="Normal 3 20 24" xfId="9999" xr:uid="{00000000-0005-0000-0000-0000CE260000}"/>
    <cellStyle name="Normal 3 20 25" xfId="10000" xr:uid="{00000000-0005-0000-0000-0000CF260000}"/>
    <cellStyle name="Normal 3 20 26" xfId="10001" xr:uid="{00000000-0005-0000-0000-0000D0260000}"/>
    <cellStyle name="Normal 3 20 27" xfId="10002" xr:uid="{00000000-0005-0000-0000-0000D1260000}"/>
    <cellStyle name="Normal 3 20 3" xfId="10003" xr:uid="{00000000-0005-0000-0000-0000D2260000}"/>
    <cellStyle name="Normal 3 20 4" xfId="10004" xr:uid="{00000000-0005-0000-0000-0000D3260000}"/>
    <cellStyle name="Normal 3 20 5" xfId="10005" xr:uid="{00000000-0005-0000-0000-0000D4260000}"/>
    <cellStyle name="Normal 3 20 6" xfId="10006" xr:uid="{00000000-0005-0000-0000-0000D5260000}"/>
    <cellStyle name="Normal 3 20 6 10" xfId="10007" xr:uid="{00000000-0005-0000-0000-0000D6260000}"/>
    <cellStyle name="Normal 3 20 6 11" xfId="10008" xr:uid="{00000000-0005-0000-0000-0000D7260000}"/>
    <cellStyle name="Normal 3 20 6 12" xfId="10009" xr:uid="{00000000-0005-0000-0000-0000D8260000}"/>
    <cellStyle name="Normal 3 20 6 13" xfId="10010" xr:uid="{00000000-0005-0000-0000-0000D9260000}"/>
    <cellStyle name="Normal 3 20 6 14" xfId="10011" xr:uid="{00000000-0005-0000-0000-0000DA260000}"/>
    <cellStyle name="Normal 3 20 6 15" xfId="10012" xr:uid="{00000000-0005-0000-0000-0000DB260000}"/>
    <cellStyle name="Normal 3 20 6 2" xfId="10013" xr:uid="{00000000-0005-0000-0000-0000DC260000}"/>
    <cellStyle name="Normal 3 20 6 2 10" xfId="10014" xr:uid="{00000000-0005-0000-0000-0000DD260000}"/>
    <cellStyle name="Normal 3 20 6 2 11" xfId="10015" xr:uid="{00000000-0005-0000-0000-0000DE260000}"/>
    <cellStyle name="Normal 3 20 6 2 12" xfId="10016" xr:uid="{00000000-0005-0000-0000-0000DF260000}"/>
    <cellStyle name="Normal 3 20 6 2 13" xfId="10017" xr:uid="{00000000-0005-0000-0000-0000E0260000}"/>
    <cellStyle name="Normal 3 20 6 2 14" xfId="10018" xr:uid="{00000000-0005-0000-0000-0000E1260000}"/>
    <cellStyle name="Normal 3 20 6 2 2" xfId="10019" xr:uid="{00000000-0005-0000-0000-0000E2260000}"/>
    <cellStyle name="Normal 3 20 6 2 3" xfId="10020" xr:uid="{00000000-0005-0000-0000-0000E3260000}"/>
    <cellStyle name="Normal 3 20 6 2 4" xfId="10021" xr:uid="{00000000-0005-0000-0000-0000E4260000}"/>
    <cellStyle name="Normal 3 20 6 2 5" xfId="10022" xr:uid="{00000000-0005-0000-0000-0000E5260000}"/>
    <cellStyle name="Normal 3 20 6 2 6" xfId="10023" xr:uid="{00000000-0005-0000-0000-0000E6260000}"/>
    <cellStyle name="Normal 3 20 6 2 7" xfId="10024" xr:uid="{00000000-0005-0000-0000-0000E7260000}"/>
    <cellStyle name="Normal 3 20 6 2 8" xfId="10025" xr:uid="{00000000-0005-0000-0000-0000E8260000}"/>
    <cellStyle name="Normal 3 20 6 2 9" xfId="10026" xr:uid="{00000000-0005-0000-0000-0000E9260000}"/>
    <cellStyle name="Normal 3 20 6 3" xfId="10027" xr:uid="{00000000-0005-0000-0000-0000EA260000}"/>
    <cellStyle name="Normal 3 20 6 4" xfId="10028" xr:uid="{00000000-0005-0000-0000-0000EB260000}"/>
    <cellStyle name="Normal 3 20 6 5" xfId="10029" xr:uid="{00000000-0005-0000-0000-0000EC260000}"/>
    <cellStyle name="Normal 3 20 6 6" xfId="10030" xr:uid="{00000000-0005-0000-0000-0000ED260000}"/>
    <cellStyle name="Normal 3 20 6 7" xfId="10031" xr:uid="{00000000-0005-0000-0000-0000EE260000}"/>
    <cellStyle name="Normal 3 20 6 8" xfId="10032" xr:uid="{00000000-0005-0000-0000-0000EF260000}"/>
    <cellStyle name="Normal 3 20 6 9" xfId="10033" xr:uid="{00000000-0005-0000-0000-0000F0260000}"/>
    <cellStyle name="Normal 3 20 7" xfId="10034" xr:uid="{00000000-0005-0000-0000-0000F1260000}"/>
    <cellStyle name="Normal 3 20 7 10" xfId="10035" xr:uid="{00000000-0005-0000-0000-0000F2260000}"/>
    <cellStyle name="Normal 3 20 7 11" xfId="10036" xr:uid="{00000000-0005-0000-0000-0000F3260000}"/>
    <cellStyle name="Normal 3 20 7 12" xfId="10037" xr:uid="{00000000-0005-0000-0000-0000F4260000}"/>
    <cellStyle name="Normal 3 20 7 13" xfId="10038" xr:uid="{00000000-0005-0000-0000-0000F5260000}"/>
    <cellStyle name="Normal 3 20 7 14" xfId="10039" xr:uid="{00000000-0005-0000-0000-0000F6260000}"/>
    <cellStyle name="Normal 3 20 7 15" xfId="10040" xr:uid="{00000000-0005-0000-0000-0000F7260000}"/>
    <cellStyle name="Normal 3 20 7 2" xfId="10041" xr:uid="{00000000-0005-0000-0000-0000F8260000}"/>
    <cellStyle name="Normal 3 20 7 2 10" xfId="10042" xr:uid="{00000000-0005-0000-0000-0000F9260000}"/>
    <cellStyle name="Normal 3 20 7 2 11" xfId="10043" xr:uid="{00000000-0005-0000-0000-0000FA260000}"/>
    <cellStyle name="Normal 3 20 7 2 12" xfId="10044" xr:uid="{00000000-0005-0000-0000-0000FB260000}"/>
    <cellStyle name="Normal 3 20 7 2 13" xfId="10045" xr:uid="{00000000-0005-0000-0000-0000FC260000}"/>
    <cellStyle name="Normal 3 20 7 2 14" xfId="10046" xr:uid="{00000000-0005-0000-0000-0000FD260000}"/>
    <cellStyle name="Normal 3 20 7 2 2" xfId="10047" xr:uid="{00000000-0005-0000-0000-0000FE260000}"/>
    <cellStyle name="Normal 3 20 7 2 3" xfId="10048" xr:uid="{00000000-0005-0000-0000-0000FF260000}"/>
    <cellStyle name="Normal 3 20 7 2 4" xfId="10049" xr:uid="{00000000-0005-0000-0000-000000270000}"/>
    <cellStyle name="Normal 3 20 7 2 5" xfId="10050" xr:uid="{00000000-0005-0000-0000-000001270000}"/>
    <cellStyle name="Normal 3 20 7 2 6" xfId="10051" xr:uid="{00000000-0005-0000-0000-000002270000}"/>
    <cellStyle name="Normal 3 20 7 2 7" xfId="10052" xr:uid="{00000000-0005-0000-0000-000003270000}"/>
    <cellStyle name="Normal 3 20 7 2 8" xfId="10053" xr:uid="{00000000-0005-0000-0000-000004270000}"/>
    <cellStyle name="Normal 3 20 7 2 9" xfId="10054" xr:uid="{00000000-0005-0000-0000-000005270000}"/>
    <cellStyle name="Normal 3 20 7 3" xfId="10055" xr:uid="{00000000-0005-0000-0000-000006270000}"/>
    <cellStyle name="Normal 3 20 7 4" xfId="10056" xr:uid="{00000000-0005-0000-0000-000007270000}"/>
    <cellStyle name="Normal 3 20 7 5" xfId="10057" xr:uid="{00000000-0005-0000-0000-000008270000}"/>
    <cellStyle name="Normal 3 20 7 6" xfId="10058" xr:uid="{00000000-0005-0000-0000-000009270000}"/>
    <cellStyle name="Normal 3 20 7 7" xfId="10059" xr:uid="{00000000-0005-0000-0000-00000A270000}"/>
    <cellStyle name="Normal 3 20 7 8" xfId="10060" xr:uid="{00000000-0005-0000-0000-00000B270000}"/>
    <cellStyle name="Normal 3 20 7 9" xfId="10061" xr:uid="{00000000-0005-0000-0000-00000C270000}"/>
    <cellStyle name="Normal 3 20 8" xfId="10062" xr:uid="{00000000-0005-0000-0000-00000D270000}"/>
    <cellStyle name="Normal 3 20 8 10" xfId="10063" xr:uid="{00000000-0005-0000-0000-00000E270000}"/>
    <cellStyle name="Normal 3 20 8 11" xfId="10064" xr:uid="{00000000-0005-0000-0000-00000F270000}"/>
    <cellStyle name="Normal 3 20 8 12" xfId="10065" xr:uid="{00000000-0005-0000-0000-000010270000}"/>
    <cellStyle name="Normal 3 20 8 13" xfId="10066" xr:uid="{00000000-0005-0000-0000-000011270000}"/>
    <cellStyle name="Normal 3 20 8 14" xfId="10067" xr:uid="{00000000-0005-0000-0000-000012270000}"/>
    <cellStyle name="Normal 3 20 8 15" xfId="10068" xr:uid="{00000000-0005-0000-0000-000013270000}"/>
    <cellStyle name="Normal 3 20 8 2" xfId="10069" xr:uid="{00000000-0005-0000-0000-000014270000}"/>
    <cellStyle name="Normal 3 20 8 2 10" xfId="10070" xr:uid="{00000000-0005-0000-0000-000015270000}"/>
    <cellStyle name="Normal 3 20 8 2 11" xfId="10071" xr:uid="{00000000-0005-0000-0000-000016270000}"/>
    <cellStyle name="Normal 3 20 8 2 12" xfId="10072" xr:uid="{00000000-0005-0000-0000-000017270000}"/>
    <cellStyle name="Normal 3 20 8 2 13" xfId="10073" xr:uid="{00000000-0005-0000-0000-000018270000}"/>
    <cellStyle name="Normal 3 20 8 2 14" xfId="10074" xr:uid="{00000000-0005-0000-0000-000019270000}"/>
    <cellStyle name="Normal 3 20 8 2 2" xfId="10075" xr:uid="{00000000-0005-0000-0000-00001A270000}"/>
    <cellStyle name="Normal 3 20 8 2 3" xfId="10076" xr:uid="{00000000-0005-0000-0000-00001B270000}"/>
    <cellStyle name="Normal 3 20 8 2 4" xfId="10077" xr:uid="{00000000-0005-0000-0000-00001C270000}"/>
    <cellStyle name="Normal 3 20 8 2 5" xfId="10078" xr:uid="{00000000-0005-0000-0000-00001D270000}"/>
    <cellStyle name="Normal 3 20 8 2 6" xfId="10079" xr:uid="{00000000-0005-0000-0000-00001E270000}"/>
    <cellStyle name="Normal 3 20 8 2 7" xfId="10080" xr:uid="{00000000-0005-0000-0000-00001F270000}"/>
    <cellStyle name="Normal 3 20 8 2 8" xfId="10081" xr:uid="{00000000-0005-0000-0000-000020270000}"/>
    <cellStyle name="Normal 3 20 8 2 9" xfId="10082" xr:uid="{00000000-0005-0000-0000-000021270000}"/>
    <cellStyle name="Normal 3 20 8 3" xfId="10083" xr:uid="{00000000-0005-0000-0000-000022270000}"/>
    <cellStyle name="Normal 3 20 8 4" xfId="10084" xr:uid="{00000000-0005-0000-0000-000023270000}"/>
    <cellStyle name="Normal 3 20 8 5" xfId="10085" xr:uid="{00000000-0005-0000-0000-000024270000}"/>
    <cellStyle name="Normal 3 20 8 6" xfId="10086" xr:uid="{00000000-0005-0000-0000-000025270000}"/>
    <cellStyle name="Normal 3 20 8 7" xfId="10087" xr:uid="{00000000-0005-0000-0000-000026270000}"/>
    <cellStyle name="Normal 3 20 8 8" xfId="10088" xr:uid="{00000000-0005-0000-0000-000027270000}"/>
    <cellStyle name="Normal 3 20 8 9" xfId="10089" xr:uid="{00000000-0005-0000-0000-000028270000}"/>
    <cellStyle name="Normal 3 20 9" xfId="10090" xr:uid="{00000000-0005-0000-0000-000029270000}"/>
    <cellStyle name="Normal 3 20 9 10" xfId="10091" xr:uid="{00000000-0005-0000-0000-00002A270000}"/>
    <cellStyle name="Normal 3 20 9 11" xfId="10092" xr:uid="{00000000-0005-0000-0000-00002B270000}"/>
    <cellStyle name="Normal 3 20 9 12" xfId="10093" xr:uid="{00000000-0005-0000-0000-00002C270000}"/>
    <cellStyle name="Normal 3 20 9 13" xfId="10094" xr:uid="{00000000-0005-0000-0000-00002D270000}"/>
    <cellStyle name="Normal 3 20 9 14" xfId="10095" xr:uid="{00000000-0005-0000-0000-00002E270000}"/>
    <cellStyle name="Normal 3 20 9 2" xfId="10096" xr:uid="{00000000-0005-0000-0000-00002F270000}"/>
    <cellStyle name="Normal 3 20 9 3" xfId="10097" xr:uid="{00000000-0005-0000-0000-000030270000}"/>
    <cellStyle name="Normal 3 20 9 4" xfId="10098" xr:uid="{00000000-0005-0000-0000-000031270000}"/>
    <cellStyle name="Normal 3 20 9 5" xfId="10099" xr:uid="{00000000-0005-0000-0000-000032270000}"/>
    <cellStyle name="Normal 3 20 9 6" xfId="10100" xr:uid="{00000000-0005-0000-0000-000033270000}"/>
    <cellStyle name="Normal 3 20 9 7" xfId="10101" xr:uid="{00000000-0005-0000-0000-000034270000}"/>
    <cellStyle name="Normal 3 20 9 8" xfId="10102" xr:uid="{00000000-0005-0000-0000-000035270000}"/>
    <cellStyle name="Normal 3 20 9 9" xfId="10103" xr:uid="{00000000-0005-0000-0000-000036270000}"/>
    <cellStyle name="Normal 3 21" xfId="10104" xr:uid="{00000000-0005-0000-0000-000037270000}"/>
    <cellStyle name="Normal 3 21 10" xfId="10105" xr:uid="{00000000-0005-0000-0000-000038270000}"/>
    <cellStyle name="Normal 3 21 10 10" xfId="10106" xr:uid="{00000000-0005-0000-0000-000039270000}"/>
    <cellStyle name="Normal 3 21 10 11" xfId="10107" xr:uid="{00000000-0005-0000-0000-00003A270000}"/>
    <cellStyle name="Normal 3 21 10 12" xfId="10108" xr:uid="{00000000-0005-0000-0000-00003B270000}"/>
    <cellStyle name="Normal 3 21 10 13" xfId="10109" xr:uid="{00000000-0005-0000-0000-00003C270000}"/>
    <cellStyle name="Normal 3 21 10 14" xfId="10110" xr:uid="{00000000-0005-0000-0000-00003D270000}"/>
    <cellStyle name="Normal 3 21 10 2" xfId="10111" xr:uid="{00000000-0005-0000-0000-00003E270000}"/>
    <cellStyle name="Normal 3 21 10 3" xfId="10112" xr:uid="{00000000-0005-0000-0000-00003F270000}"/>
    <cellStyle name="Normal 3 21 10 4" xfId="10113" xr:uid="{00000000-0005-0000-0000-000040270000}"/>
    <cellStyle name="Normal 3 21 10 5" xfId="10114" xr:uid="{00000000-0005-0000-0000-000041270000}"/>
    <cellStyle name="Normal 3 21 10 6" xfId="10115" xr:uid="{00000000-0005-0000-0000-000042270000}"/>
    <cellStyle name="Normal 3 21 10 7" xfId="10116" xr:uid="{00000000-0005-0000-0000-000043270000}"/>
    <cellStyle name="Normal 3 21 10 8" xfId="10117" xr:uid="{00000000-0005-0000-0000-000044270000}"/>
    <cellStyle name="Normal 3 21 10 9" xfId="10118" xr:uid="{00000000-0005-0000-0000-000045270000}"/>
    <cellStyle name="Normal 3 21 11" xfId="10119" xr:uid="{00000000-0005-0000-0000-000046270000}"/>
    <cellStyle name="Normal 3 21 11 10" xfId="10120" xr:uid="{00000000-0005-0000-0000-000047270000}"/>
    <cellStyle name="Normal 3 21 11 11" xfId="10121" xr:uid="{00000000-0005-0000-0000-000048270000}"/>
    <cellStyle name="Normal 3 21 11 12" xfId="10122" xr:uid="{00000000-0005-0000-0000-000049270000}"/>
    <cellStyle name="Normal 3 21 11 13" xfId="10123" xr:uid="{00000000-0005-0000-0000-00004A270000}"/>
    <cellStyle name="Normal 3 21 11 14" xfId="10124" xr:uid="{00000000-0005-0000-0000-00004B270000}"/>
    <cellStyle name="Normal 3 21 11 2" xfId="10125" xr:uid="{00000000-0005-0000-0000-00004C270000}"/>
    <cellStyle name="Normal 3 21 11 3" xfId="10126" xr:uid="{00000000-0005-0000-0000-00004D270000}"/>
    <cellStyle name="Normal 3 21 11 4" xfId="10127" xr:uid="{00000000-0005-0000-0000-00004E270000}"/>
    <cellStyle name="Normal 3 21 11 5" xfId="10128" xr:uid="{00000000-0005-0000-0000-00004F270000}"/>
    <cellStyle name="Normal 3 21 11 6" xfId="10129" xr:uid="{00000000-0005-0000-0000-000050270000}"/>
    <cellStyle name="Normal 3 21 11 7" xfId="10130" xr:uid="{00000000-0005-0000-0000-000051270000}"/>
    <cellStyle name="Normal 3 21 11 8" xfId="10131" xr:uid="{00000000-0005-0000-0000-000052270000}"/>
    <cellStyle name="Normal 3 21 11 9" xfId="10132" xr:uid="{00000000-0005-0000-0000-000053270000}"/>
    <cellStyle name="Normal 3 21 12" xfId="10133" xr:uid="{00000000-0005-0000-0000-000054270000}"/>
    <cellStyle name="Normal 3 21 12 10" xfId="10134" xr:uid="{00000000-0005-0000-0000-000055270000}"/>
    <cellStyle name="Normal 3 21 12 11" xfId="10135" xr:uid="{00000000-0005-0000-0000-000056270000}"/>
    <cellStyle name="Normal 3 21 12 12" xfId="10136" xr:uid="{00000000-0005-0000-0000-000057270000}"/>
    <cellStyle name="Normal 3 21 12 13" xfId="10137" xr:uid="{00000000-0005-0000-0000-000058270000}"/>
    <cellStyle name="Normal 3 21 12 14" xfId="10138" xr:uid="{00000000-0005-0000-0000-000059270000}"/>
    <cellStyle name="Normal 3 21 12 2" xfId="10139" xr:uid="{00000000-0005-0000-0000-00005A270000}"/>
    <cellStyle name="Normal 3 21 12 3" xfId="10140" xr:uid="{00000000-0005-0000-0000-00005B270000}"/>
    <cellStyle name="Normal 3 21 12 4" xfId="10141" xr:uid="{00000000-0005-0000-0000-00005C270000}"/>
    <cellStyle name="Normal 3 21 12 5" xfId="10142" xr:uid="{00000000-0005-0000-0000-00005D270000}"/>
    <cellStyle name="Normal 3 21 12 6" xfId="10143" xr:uid="{00000000-0005-0000-0000-00005E270000}"/>
    <cellStyle name="Normal 3 21 12 7" xfId="10144" xr:uid="{00000000-0005-0000-0000-00005F270000}"/>
    <cellStyle name="Normal 3 21 12 8" xfId="10145" xr:uid="{00000000-0005-0000-0000-000060270000}"/>
    <cellStyle name="Normal 3 21 12 9" xfId="10146" xr:uid="{00000000-0005-0000-0000-000061270000}"/>
    <cellStyle name="Normal 3 21 13" xfId="10147" xr:uid="{00000000-0005-0000-0000-000062270000}"/>
    <cellStyle name="Normal 3 21 13 10" xfId="10148" xr:uid="{00000000-0005-0000-0000-000063270000}"/>
    <cellStyle name="Normal 3 21 13 11" xfId="10149" xr:uid="{00000000-0005-0000-0000-000064270000}"/>
    <cellStyle name="Normal 3 21 13 12" xfId="10150" xr:uid="{00000000-0005-0000-0000-000065270000}"/>
    <cellStyle name="Normal 3 21 13 13" xfId="10151" xr:uid="{00000000-0005-0000-0000-000066270000}"/>
    <cellStyle name="Normal 3 21 13 14" xfId="10152" xr:uid="{00000000-0005-0000-0000-000067270000}"/>
    <cellStyle name="Normal 3 21 13 2" xfId="10153" xr:uid="{00000000-0005-0000-0000-000068270000}"/>
    <cellStyle name="Normal 3 21 13 3" xfId="10154" xr:uid="{00000000-0005-0000-0000-000069270000}"/>
    <cellStyle name="Normal 3 21 13 4" xfId="10155" xr:uid="{00000000-0005-0000-0000-00006A270000}"/>
    <cellStyle name="Normal 3 21 13 5" xfId="10156" xr:uid="{00000000-0005-0000-0000-00006B270000}"/>
    <cellStyle name="Normal 3 21 13 6" xfId="10157" xr:uid="{00000000-0005-0000-0000-00006C270000}"/>
    <cellStyle name="Normal 3 21 13 7" xfId="10158" xr:uid="{00000000-0005-0000-0000-00006D270000}"/>
    <cellStyle name="Normal 3 21 13 8" xfId="10159" xr:uid="{00000000-0005-0000-0000-00006E270000}"/>
    <cellStyle name="Normal 3 21 13 9" xfId="10160" xr:uid="{00000000-0005-0000-0000-00006F270000}"/>
    <cellStyle name="Normal 3 21 14" xfId="10161" xr:uid="{00000000-0005-0000-0000-000070270000}"/>
    <cellStyle name="Normal 3 21 14 10" xfId="10162" xr:uid="{00000000-0005-0000-0000-000071270000}"/>
    <cellStyle name="Normal 3 21 14 11" xfId="10163" xr:uid="{00000000-0005-0000-0000-000072270000}"/>
    <cellStyle name="Normal 3 21 14 12" xfId="10164" xr:uid="{00000000-0005-0000-0000-000073270000}"/>
    <cellStyle name="Normal 3 21 14 13" xfId="10165" xr:uid="{00000000-0005-0000-0000-000074270000}"/>
    <cellStyle name="Normal 3 21 14 14" xfId="10166" xr:uid="{00000000-0005-0000-0000-000075270000}"/>
    <cellStyle name="Normal 3 21 14 2" xfId="10167" xr:uid="{00000000-0005-0000-0000-000076270000}"/>
    <cellStyle name="Normal 3 21 14 3" xfId="10168" xr:uid="{00000000-0005-0000-0000-000077270000}"/>
    <cellStyle name="Normal 3 21 14 4" xfId="10169" xr:uid="{00000000-0005-0000-0000-000078270000}"/>
    <cellStyle name="Normal 3 21 14 5" xfId="10170" xr:uid="{00000000-0005-0000-0000-000079270000}"/>
    <cellStyle name="Normal 3 21 14 6" xfId="10171" xr:uid="{00000000-0005-0000-0000-00007A270000}"/>
    <cellStyle name="Normal 3 21 14 7" xfId="10172" xr:uid="{00000000-0005-0000-0000-00007B270000}"/>
    <cellStyle name="Normal 3 21 14 8" xfId="10173" xr:uid="{00000000-0005-0000-0000-00007C270000}"/>
    <cellStyle name="Normal 3 21 14 9" xfId="10174" xr:uid="{00000000-0005-0000-0000-00007D270000}"/>
    <cellStyle name="Normal 3 21 15" xfId="10175" xr:uid="{00000000-0005-0000-0000-00007E270000}"/>
    <cellStyle name="Normal 3 21 16" xfId="10176" xr:uid="{00000000-0005-0000-0000-00007F270000}"/>
    <cellStyle name="Normal 3 21 17" xfId="10177" xr:uid="{00000000-0005-0000-0000-000080270000}"/>
    <cellStyle name="Normal 3 21 18" xfId="10178" xr:uid="{00000000-0005-0000-0000-000081270000}"/>
    <cellStyle name="Normal 3 21 19" xfId="10179" xr:uid="{00000000-0005-0000-0000-000082270000}"/>
    <cellStyle name="Normal 3 21 2" xfId="10180" xr:uid="{00000000-0005-0000-0000-000083270000}"/>
    <cellStyle name="Normal 3 21 20" xfId="10181" xr:uid="{00000000-0005-0000-0000-000084270000}"/>
    <cellStyle name="Normal 3 21 21" xfId="10182" xr:uid="{00000000-0005-0000-0000-000085270000}"/>
    <cellStyle name="Normal 3 21 22" xfId="10183" xr:uid="{00000000-0005-0000-0000-000086270000}"/>
    <cellStyle name="Normal 3 21 23" xfId="10184" xr:uid="{00000000-0005-0000-0000-000087270000}"/>
    <cellStyle name="Normal 3 21 24" xfId="10185" xr:uid="{00000000-0005-0000-0000-000088270000}"/>
    <cellStyle name="Normal 3 21 25" xfId="10186" xr:uid="{00000000-0005-0000-0000-000089270000}"/>
    <cellStyle name="Normal 3 21 26" xfId="10187" xr:uid="{00000000-0005-0000-0000-00008A270000}"/>
    <cellStyle name="Normal 3 21 27" xfId="10188" xr:uid="{00000000-0005-0000-0000-00008B270000}"/>
    <cellStyle name="Normal 3 21 3" xfId="10189" xr:uid="{00000000-0005-0000-0000-00008C270000}"/>
    <cellStyle name="Normal 3 21 4" xfId="10190" xr:uid="{00000000-0005-0000-0000-00008D270000}"/>
    <cellStyle name="Normal 3 21 5" xfId="10191" xr:uid="{00000000-0005-0000-0000-00008E270000}"/>
    <cellStyle name="Normal 3 21 6" xfId="10192" xr:uid="{00000000-0005-0000-0000-00008F270000}"/>
    <cellStyle name="Normal 3 21 6 10" xfId="10193" xr:uid="{00000000-0005-0000-0000-000090270000}"/>
    <cellStyle name="Normal 3 21 6 11" xfId="10194" xr:uid="{00000000-0005-0000-0000-000091270000}"/>
    <cellStyle name="Normal 3 21 6 12" xfId="10195" xr:uid="{00000000-0005-0000-0000-000092270000}"/>
    <cellStyle name="Normal 3 21 6 13" xfId="10196" xr:uid="{00000000-0005-0000-0000-000093270000}"/>
    <cellStyle name="Normal 3 21 6 14" xfId="10197" xr:uid="{00000000-0005-0000-0000-000094270000}"/>
    <cellStyle name="Normal 3 21 6 15" xfId="10198" xr:uid="{00000000-0005-0000-0000-000095270000}"/>
    <cellStyle name="Normal 3 21 6 2" xfId="10199" xr:uid="{00000000-0005-0000-0000-000096270000}"/>
    <cellStyle name="Normal 3 21 6 2 10" xfId="10200" xr:uid="{00000000-0005-0000-0000-000097270000}"/>
    <cellStyle name="Normal 3 21 6 2 11" xfId="10201" xr:uid="{00000000-0005-0000-0000-000098270000}"/>
    <cellStyle name="Normal 3 21 6 2 12" xfId="10202" xr:uid="{00000000-0005-0000-0000-000099270000}"/>
    <cellStyle name="Normal 3 21 6 2 13" xfId="10203" xr:uid="{00000000-0005-0000-0000-00009A270000}"/>
    <cellStyle name="Normal 3 21 6 2 14" xfId="10204" xr:uid="{00000000-0005-0000-0000-00009B270000}"/>
    <cellStyle name="Normal 3 21 6 2 2" xfId="10205" xr:uid="{00000000-0005-0000-0000-00009C270000}"/>
    <cellStyle name="Normal 3 21 6 2 3" xfId="10206" xr:uid="{00000000-0005-0000-0000-00009D270000}"/>
    <cellStyle name="Normal 3 21 6 2 4" xfId="10207" xr:uid="{00000000-0005-0000-0000-00009E270000}"/>
    <cellStyle name="Normal 3 21 6 2 5" xfId="10208" xr:uid="{00000000-0005-0000-0000-00009F270000}"/>
    <cellStyle name="Normal 3 21 6 2 6" xfId="10209" xr:uid="{00000000-0005-0000-0000-0000A0270000}"/>
    <cellStyle name="Normal 3 21 6 2 7" xfId="10210" xr:uid="{00000000-0005-0000-0000-0000A1270000}"/>
    <cellStyle name="Normal 3 21 6 2 8" xfId="10211" xr:uid="{00000000-0005-0000-0000-0000A2270000}"/>
    <cellStyle name="Normal 3 21 6 2 9" xfId="10212" xr:uid="{00000000-0005-0000-0000-0000A3270000}"/>
    <cellStyle name="Normal 3 21 6 3" xfId="10213" xr:uid="{00000000-0005-0000-0000-0000A4270000}"/>
    <cellStyle name="Normal 3 21 6 4" xfId="10214" xr:uid="{00000000-0005-0000-0000-0000A5270000}"/>
    <cellStyle name="Normal 3 21 6 5" xfId="10215" xr:uid="{00000000-0005-0000-0000-0000A6270000}"/>
    <cellStyle name="Normal 3 21 6 6" xfId="10216" xr:uid="{00000000-0005-0000-0000-0000A7270000}"/>
    <cellStyle name="Normal 3 21 6 7" xfId="10217" xr:uid="{00000000-0005-0000-0000-0000A8270000}"/>
    <cellStyle name="Normal 3 21 6 8" xfId="10218" xr:uid="{00000000-0005-0000-0000-0000A9270000}"/>
    <cellStyle name="Normal 3 21 6 9" xfId="10219" xr:uid="{00000000-0005-0000-0000-0000AA270000}"/>
    <cellStyle name="Normal 3 21 7" xfId="10220" xr:uid="{00000000-0005-0000-0000-0000AB270000}"/>
    <cellStyle name="Normal 3 21 7 10" xfId="10221" xr:uid="{00000000-0005-0000-0000-0000AC270000}"/>
    <cellStyle name="Normal 3 21 7 11" xfId="10222" xr:uid="{00000000-0005-0000-0000-0000AD270000}"/>
    <cellStyle name="Normal 3 21 7 12" xfId="10223" xr:uid="{00000000-0005-0000-0000-0000AE270000}"/>
    <cellStyle name="Normal 3 21 7 13" xfId="10224" xr:uid="{00000000-0005-0000-0000-0000AF270000}"/>
    <cellStyle name="Normal 3 21 7 14" xfId="10225" xr:uid="{00000000-0005-0000-0000-0000B0270000}"/>
    <cellStyle name="Normal 3 21 7 15" xfId="10226" xr:uid="{00000000-0005-0000-0000-0000B1270000}"/>
    <cellStyle name="Normal 3 21 7 2" xfId="10227" xr:uid="{00000000-0005-0000-0000-0000B2270000}"/>
    <cellStyle name="Normal 3 21 7 2 10" xfId="10228" xr:uid="{00000000-0005-0000-0000-0000B3270000}"/>
    <cellStyle name="Normal 3 21 7 2 11" xfId="10229" xr:uid="{00000000-0005-0000-0000-0000B4270000}"/>
    <cellStyle name="Normal 3 21 7 2 12" xfId="10230" xr:uid="{00000000-0005-0000-0000-0000B5270000}"/>
    <cellStyle name="Normal 3 21 7 2 13" xfId="10231" xr:uid="{00000000-0005-0000-0000-0000B6270000}"/>
    <cellStyle name="Normal 3 21 7 2 14" xfId="10232" xr:uid="{00000000-0005-0000-0000-0000B7270000}"/>
    <cellStyle name="Normal 3 21 7 2 2" xfId="10233" xr:uid="{00000000-0005-0000-0000-0000B8270000}"/>
    <cellStyle name="Normal 3 21 7 2 3" xfId="10234" xr:uid="{00000000-0005-0000-0000-0000B9270000}"/>
    <cellStyle name="Normal 3 21 7 2 4" xfId="10235" xr:uid="{00000000-0005-0000-0000-0000BA270000}"/>
    <cellStyle name="Normal 3 21 7 2 5" xfId="10236" xr:uid="{00000000-0005-0000-0000-0000BB270000}"/>
    <cellStyle name="Normal 3 21 7 2 6" xfId="10237" xr:uid="{00000000-0005-0000-0000-0000BC270000}"/>
    <cellStyle name="Normal 3 21 7 2 7" xfId="10238" xr:uid="{00000000-0005-0000-0000-0000BD270000}"/>
    <cellStyle name="Normal 3 21 7 2 8" xfId="10239" xr:uid="{00000000-0005-0000-0000-0000BE270000}"/>
    <cellStyle name="Normal 3 21 7 2 9" xfId="10240" xr:uid="{00000000-0005-0000-0000-0000BF270000}"/>
    <cellStyle name="Normal 3 21 7 3" xfId="10241" xr:uid="{00000000-0005-0000-0000-0000C0270000}"/>
    <cellStyle name="Normal 3 21 7 4" xfId="10242" xr:uid="{00000000-0005-0000-0000-0000C1270000}"/>
    <cellStyle name="Normal 3 21 7 5" xfId="10243" xr:uid="{00000000-0005-0000-0000-0000C2270000}"/>
    <cellStyle name="Normal 3 21 7 6" xfId="10244" xr:uid="{00000000-0005-0000-0000-0000C3270000}"/>
    <cellStyle name="Normal 3 21 7 7" xfId="10245" xr:uid="{00000000-0005-0000-0000-0000C4270000}"/>
    <cellStyle name="Normal 3 21 7 8" xfId="10246" xr:uid="{00000000-0005-0000-0000-0000C5270000}"/>
    <cellStyle name="Normal 3 21 7 9" xfId="10247" xr:uid="{00000000-0005-0000-0000-0000C6270000}"/>
    <cellStyle name="Normal 3 21 8" xfId="10248" xr:uid="{00000000-0005-0000-0000-0000C7270000}"/>
    <cellStyle name="Normal 3 21 8 10" xfId="10249" xr:uid="{00000000-0005-0000-0000-0000C8270000}"/>
    <cellStyle name="Normal 3 21 8 11" xfId="10250" xr:uid="{00000000-0005-0000-0000-0000C9270000}"/>
    <cellStyle name="Normal 3 21 8 12" xfId="10251" xr:uid="{00000000-0005-0000-0000-0000CA270000}"/>
    <cellStyle name="Normal 3 21 8 13" xfId="10252" xr:uid="{00000000-0005-0000-0000-0000CB270000}"/>
    <cellStyle name="Normal 3 21 8 14" xfId="10253" xr:uid="{00000000-0005-0000-0000-0000CC270000}"/>
    <cellStyle name="Normal 3 21 8 15" xfId="10254" xr:uid="{00000000-0005-0000-0000-0000CD270000}"/>
    <cellStyle name="Normal 3 21 8 2" xfId="10255" xr:uid="{00000000-0005-0000-0000-0000CE270000}"/>
    <cellStyle name="Normal 3 21 8 2 10" xfId="10256" xr:uid="{00000000-0005-0000-0000-0000CF270000}"/>
    <cellStyle name="Normal 3 21 8 2 11" xfId="10257" xr:uid="{00000000-0005-0000-0000-0000D0270000}"/>
    <cellStyle name="Normal 3 21 8 2 12" xfId="10258" xr:uid="{00000000-0005-0000-0000-0000D1270000}"/>
    <cellStyle name="Normal 3 21 8 2 13" xfId="10259" xr:uid="{00000000-0005-0000-0000-0000D2270000}"/>
    <cellStyle name="Normal 3 21 8 2 14" xfId="10260" xr:uid="{00000000-0005-0000-0000-0000D3270000}"/>
    <cellStyle name="Normal 3 21 8 2 2" xfId="10261" xr:uid="{00000000-0005-0000-0000-0000D4270000}"/>
    <cellStyle name="Normal 3 21 8 2 3" xfId="10262" xr:uid="{00000000-0005-0000-0000-0000D5270000}"/>
    <cellStyle name="Normal 3 21 8 2 4" xfId="10263" xr:uid="{00000000-0005-0000-0000-0000D6270000}"/>
    <cellStyle name="Normal 3 21 8 2 5" xfId="10264" xr:uid="{00000000-0005-0000-0000-0000D7270000}"/>
    <cellStyle name="Normal 3 21 8 2 6" xfId="10265" xr:uid="{00000000-0005-0000-0000-0000D8270000}"/>
    <cellStyle name="Normal 3 21 8 2 7" xfId="10266" xr:uid="{00000000-0005-0000-0000-0000D9270000}"/>
    <cellStyle name="Normal 3 21 8 2 8" xfId="10267" xr:uid="{00000000-0005-0000-0000-0000DA270000}"/>
    <cellStyle name="Normal 3 21 8 2 9" xfId="10268" xr:uid="{00000000-0005-0000-0000-0000DB270000}"/>
    <cellStyle name="Normal 3 21 8 3" xfId="10269" xr:uid="{00000000-0005-0000-0000-0000DC270000}"/>
    <cellStyle name="Normal 3 21 8 4" xfId="10270" xr:uid="{00000000-0005-0000-0000-0000DD270000}"/>
    <cellStyle name="Normal 3 21 8 5" xfId="10271" xr:uid="{00000000-0005-0000-0000-0000DE270000}"/>
    <cellStyle name="Normal 3 21 8 6" xfId="10272" xr:uid="{00000000-0005-0000-0000-0000DF270000}"/>
    <cellStyle name="Normal 3 21 8 7" xfId="10273" xr:uid="{00000000-0005-0000-0000-0000E0270000}"/>
    <cellStyle name="Normal 3 21 8 8" xfId="10274" xr:uid="{00000000-0005-0000-0000-0000E1270000}"/>
    <cellStyle name="Normal 3 21 8 9" xfId="10275" xr:uid="{00000000-0005-0000-0000-0000E2270000}"/>
    <cellStyle name="Normal 3 21 9" xfId="10276" xr:uid="{00000000-0005-0000-0000-0000E3270000}"/>
    <cellStyle name="Normal 3 21 9 10" xfId="10277" xr:uid="{00000000-0005-0000-0000-0000E4270000}"/>
    <cellStyle name="Normal 3 21 9 11" xfId="10278" xr:uid="{00000000-0005-0000-0000-0000E5270000}"/>
    <cellStyle name="Normal 3 21 9 12" xfId="10279" xr:uid="{00000000-0005-0000-0000-0000E6270000}"/>
    <cellStyle name="Normal 3 21 9 13" xfId="10280" xr:uid="{00000000-0005-0000-0000-0000E7270000}"/>
    <cellStyle name="Normal 3 21 9 14" xfId="10281" xr:uid="{00000000-0005-0000-0000-0000E8270000}"/>
    <cellStyle name="Normal 3 21 9 2" xfId="10282" xr:uid="{00000000-0005-0000-0000-0000E9270000}"/>
    <cellStyle name="Normal 3 21 9 3" xfId="10283" xr:uid="{00000000-0005-0000-0000-0000EA270000}"/>
    <cellStyle name="Normal 3 21 9 4" xfId="10284" xr:uid="{00000000-0005-0000-0000-0000EB270000}"/>
    <cellStyle name="Normal 3 21 9 5" xfId="10285" xr:uid="{00000000-0005-0000-0000-0000EC270000}"/>
    <cellStyle name="Normal 3 21 9 6" xfId="10286" xr:uid="{00000000-0005-0000-0000-0000ED270000}"/>
    <cellStyle name="Normal 3 21 9 7" xfId="10287" xr:uid="{00000000-0005-0000-0000-0000EE270000}"/>
    <cellStyle name="Normal 3 21 9 8" xfId="10288" xr:uid="{00000000-0005-0000-0000-0000EF270000}"/>
    <cellStyle name="Normal 3 21 9 9" xfId="10289" xr:uid="{00000000-0005-0000-0000-0000F0270000}"/>
    <cellStyle name="Normal 3 22" xfId="10290" xr:uid="{00000000-0005-0000-0000-0000F1270000}"/>
    <cellStyle name="Normal 3 22 10" xfId="10291" xr:uid="{00000000-0005-0000-0000-0000F2270000}"/>
    <cellStyle name="Normal 3 22 10 10" xfId="10292" xr:uid="{00000000-0005-0000-0000-0000F3270000}"/>
    <cellStyle name="Normal 3 22 10 11" xfId="10293" xr:uid="{00000000-0005-0000-0000-0000F4270000}"/>
    <cellStyle name="Normal 3 22 10 12" xfId="10294" xr:uid="{00000000-0005-0000-0000-0000F5270000}"/>
    <cellStyle name="Normal 3 22 10 13" xfId="10295" xr:uid="{00000000-0005-0000-0000-0000F6270000}"/>
    <cellStyle name="Normal 3 22 10 14" xfId="10296" xr:uid="{00000000-0005-0000-0000-0000F7270000}"/>
    <cellStyle name="Normal 3 22 10 2" xfId="10297" xr:uid="{00000000-0005-0000-0000-0000F8270000}"/>
    <cellStyle name="Normal 3 22 10 3" xfId="10298" xr:uid="{00000000-0005-0000-0000-0000F9270000}"/>
    <cellStyle name="Normal 3 22 10 4" xfId="10299" xr:uid="{00000000-0005-0000-0000-0000FA270000}"/>
    <cellStyle name="Normal 3 22 10 5" xfId="10300" xr:uid="{00000000-0005-0000-0000-0000FB270000}"/>
    <cellStyle name="Normal 3 22 10 6" xfId="10301" xr:uid="{00000000-0005-0000-0000-0000FC270000}"/>
    <cellStyle name="Normal 3 22 10 7" xfId="10302" xr:uid="{00000000-0005-0000-0000-0000FD270000}"/>
    <cellStyle name="Normal 3 22 10 8" xfId="10303" xr:uid="{00000000-0005-0000-0000-0000FE270000}"/>
    <cellStyle name="Normal 3 22 10 9" xfId="10304" xr:uid="{00000000-0005-0000-0000-0000FF270000}"/>
    <cellStyle name="Normal 3 22 11" xfId="10305" xr:uid="{00000000-0005-0000-0000-000000280000}"/>
    <cellStyle name="Normal 3 22 11 10" xfId="10306" xr:uid="{00000000-0005-0000-0000-000001280000}"/>
    <cellStyle name="Normal 3 22 11 11" xfId="10307" xr:uid="{00000000-0005-0000-0000-000002280000}"/>
    <cellStyle name="Normal 3 22 11 12" xfId="10308" xr:uid="{00000000-0005-0000-0000-000003280000}"/>
    <cellStyle name="Normal 3 22 11 13" xfId="10309" xr:uid="{00000000-0005-0000-0000-000004280000}"/>
    <cellStyle name="Normal 3 22 11 14" xfId="10310" xr:uid="{00000000-0005-0000-0000-000005280000}"/>
    <cellStyle name="Normal 3 22 11 2" xfId="10311" xr:uid="{00000000-0005-0000-0000-000006280000}"/>
    <cellStyle name="Normal 3 22 11 3" xfId="10312" xr:uid="{00000000-0005-0000-0000-000007280000}"/>
    <cellStyle name="Normal 3 22 11 4" xfId="10313" xr:uid="{00000000-0005-0000-0000-000008280000}"/>
    <cellStyle name="Normal 3 22 11 5" xfId="10314" xr:uid="{00000000-0005-0000-0000-000009280000}"/>
    <cellStyle name="Normal 3 22 11 6" xfId="10315" xr:uid="{00000000-0005-0000-0000-00000A280000}"/>
    <cellStyle name="Normal 3 22 11 7" xfId="10316" xr:uid="{00000000-0005-0000-0000-00000B280000}"/>
    <cellStyle name="Normal 3 22 11 8" xfId="10317" xr:uid="{00000000-0005-0000-0000-00000C280000}"/>
    <cellStyle name="Normal 3 22 11 9" xfId="10318" xr:uid="{00000000-0005-0000-0000-00000D280000}"/>
    <cellStyle name="Normal 3 22 12" xfId="10319" xr:uid="{00000000-0005-0000-0000-00000E280000}"/>
    <cellStyle name="Normal 3 22 12 10" xfId="10320" xr:uid="{00000000-0005-0000-0000-00000F280000}"/>
    <cellStyle name="Normal 3 22 12 11" xfId="10321" xr:uid="{00000000-0005-0000-0000-000010280000}"/>
    <cellStyle name="Normal 3 22 12 12" xfId="10322" xr:uid="{00000000-0005-0000-0000-000011280000}"/>
    <cellStyle name="Normal 3 22 12 13" xfId="10323" xr:uid="{00000000-0005-0000-0000-000012280000}"/>
    <cellStyle name="Normal 3 22 12 14" xfId="10324" xr:uid="{00000000-0005-0000-0000-000013280000}"/>
    <cellStyle name="Normal 3 22 12 2" xfId="10325" xr:uid="{00000000-0005-0000-0000-000014280000}"/>
    <cellStyle name="Normal 3 22 12 3" xfId="10326" xr:uid="{00000000-0005-0000-0000-000015280000}"/>
    <cellStyle name="Normal 3 22 12 4" xfId="10327" xr:uid="{00000000-0005-0000-0000-000016280000}"/>
    <cellStyle name="Normal 3 22 12 5" xfId="10328" xr:uid="{00000000-0005-0000-0000-000017280000}"/>
    <cellStyle name="Normal 3 22 12 6" xfId="10329" xr:uid="{00000000-0005-0000-0000-000018280000}"/>
    <cellStyle name="Normal 3 22 12 7" xfId="10330" xr:uid="{00000000-0005-0000-0000-000019280000}"/>
    <cellStyle name="Normal 3 22 12 8" xfId="10331" xr:uid="{00000000-0005-0000-0000-00001A280000}"/>
    <cellStyle name="Normal 3 22 12 9" xfId="10332" xr:uid="{00000000-0005-0000-0000-00001B280000}"/>
    <cellStyle name="Normal 3 22 13" xfId="10333" xr:uid="{00000000-0005-0000-0000-00001C280000}"/>
    <cellStyle name="Normal 3 22 13 10" xfId="10334" xr:uid="{00000000-0005-0000-0000-00001D280000}"/>
    <cellStyle name="Normal 3 22 13 11" xfId="10335" xr:uid="{00000000-0005-0000-0000-00001E280000}"/>
    <cellStyle name="Normal 3 22 13 12" xfId="10336" xr:uid="{00000000-0005-0000-0000-00001F280000}"/>
    <cellStyle name="Normal 3 22 13 13" xfId="10337" xr:uid="{00000000-0005-0000-0000-000020280000}"/>
    <cellStyle name="Normal 3 22 13 14" xfId="10338" xr:uid="{00000000-0005-0000-0000-000021280000}"/>
    <cellStyle name="Normal 3 22 13 2" xfId="10339" xr:uid="{00000000-0005-0000-0000-000022280000}"/>
    <cellStyle name="Normal 3 22 13 3" xfId="10340" xr:uid="{00000000-0005-0000-0000-000023280000}"/>
    <cellStyle name="Normal 3 22 13 4" xfId="10341" xr:uid="{00000000-0005-0000-0000-000024280000}"/>
    <cellStyle name="Normal 3 22 13 5" xfId="10342" xr:uid="{00000000-0005-0000-0000-000025280000}"/>
    <cellStyle name="Normal 3 22 13 6" xfId="10343" xr:uid="{00000000-0005-0000-0000-000026280000}"/>
    <cellStyle name="Normal 3 22 13 7" xfId="10344" xr:uid="{00000000-0005-0000-0000-000027280000}"/>
    <cellStyle name="Normal 3 22 13 8" xfId="10345" xr:uid="{00000000-0005-0000-0000-000028280000}"/>
    <cellStyle name="Normal 3 22 13 9" xfId="10346" xr:uid="{00000000-0005-0000-0000-000029280000}"/>
    <cellStyle name="Normal 3 22 14" xfId="10347" xr:uid="{00000000-0005-0000-0000-00002A280000}"/>
    <cellStyle name="Normal 3 22 14 10" xfId="10348" xr:uid="{00000000-0005-0000-0000-00002B280000}"/>
    <cellStyle name="Normal 3 22 14 11" xfId="10349" xr:uid="{00000000-0005-0000-0000-00002C280000}"/>
    <cellStyle name="Normal 3 22 14 12" xfId="10350" xr:uid="{00000000-0005-0000-0000-00002D280000}"/>
    <cellStyle name="Normal 3 22 14 13" xfId="10351" xr:uid="{00000000-0005-0000-0000-00002E280000}"/>
    <cellStyle name="Normal 3 22 14 14" xfId="10352" xr:uid="{00000000-0005-0000-0000-00002F280000}"/>
    <cellStyle name="Normal 3 22 14 2" xfId="10353" xr:uid="{00000000-0005-0000-0000-000030280000}"/>
    <cellStyle name="Normal 3 22 14 3" xfId="10354" xr:uid="{00000000-0005-0000-0000-000031280000}"/>
    <cellStyle name="Normal 3 22 14 4" xfId="10355" xr:uid="{00000000-0005-0000-0000-000032280000}"/>
    <cellStyle name="Normal 3 22 14 5" xfId="10356" xr:uid="{00000000-0005-0000-0000-000033280000}"/>
    <cellStyle name="Normal 3 22 14 6" xfId="10357" xr:uid="{00000000-0005-0000-0000-000034280000}"/>
    <cellStyle name="Normal 3 22 14 7" xfId="10358" xr:uid="{00000000-0005-0000-0000-000035280000}"/>
    <cellStyle name="Normal 3 22 14 8" xfId="10359" xr:uid="{00000000-0005-0000-0000-000036280000}"/>
    <cellStyle name="Normal 3 22 14 9" xfId="10360" xr:uid="{00000000-0005-0000-0000-000037280000}"/>
    <cellStyle name="Normal 3 22 15" xfId="10361" xr:uid="{00000000-0005-0000-0000-000038280000}"/>
    <cellStyle name="Normal 3 22 16" xfId="10362" xr:uid="{00000000-0005-0000-0000-000039280000}"/>
    <cellStyle name="Normal 3 22 17" xfId="10363" xr:uid="{00000000-0005-0000-0000-00003A280000}"/>
    <cellStyle name="Normal 3 22 18" xfId="10364" xr:uid="{00000000-0005-0000-0000-00003B280000}"/>
    <cellStyle name="Normal 3 22 19" xfId="10365" xr:uid="{00000000-0005-0000-0000-00003C280000}"/>
    <cellStyle name="Normal 3 22 2" xfId="10366" xr:uid="{00000000-0005-0000-0000-00003D280000}"/>
    <cellStyle name="Normal 3 22 20" xfId="10367" xr:uid="{00000000-0005-0000-0000-00003E280000}"/>
    <cellStyle name="Normal 3 22 21" xfId="10368" xr:uid="{00000000-0005-0000-0000-00003F280000}"/>
    <cellStyle name="Normal 3 22 22" xfId="10369" xr:uid="{00000000-0005-0000-0000-000040280000}"/>
    <cellStyle name="Normal 3 22 23" xfId="10370" xr:uid="{00000000-0005-0000-0000-000041280000}"/>
    <cellStyle name="Normal 3 22 24" xfId="10371" xr:uid="{00000000-0005-0000-0000-000042280000}"/>
    <cellStyle name="Normal 3 22 25" xfId="10372" xr:uid="{00000000-0005-0000-0000-000043280000}"/>
    <cellStyle name="Normal 3 22 26" xfId="10373" xr:uid="{00000000-0005-0000-0000-000044280000}"/>
    <cellStyle name="Normal 3 22 27" xfId="10374" xr:uid="{00000000-0005-0000-0000-000045280000}"/>
    <cellStyle name="Normal 3 22 3" xfId="10375" xr:uid="{00000000-0005-0000-0000-000046280000}"/>
    <cellStyle name="Normal 3 22 4" xfId="10376" xr:uid="{00000000-0005-0000-0000-000047280000}"/>
    <cellStyle name="Normal 3 22 5" xfId="10377" xr:uid="{00000000-0005-0000-0000-000048280000}"/>
    <cellStyle name="Normal 3 22 6" xfId="10378" xr:uid="{00000000-0005-0000-0000-000049280000}"/>
    <cellStyle name="Normal 3 22 6 10" xfId="10379" xr:uid="{00000000-0005-0000-0000-00004A280000}"/>
    <cellStyle name="Normal 3 22 6 11" xfId="10380" xr:uid="{00000000-0005-0000-0000-00004B280000}"/>
    <cellStyle name="Normal 3 22 6 12" xfId="10381" xr:uid="{00000000-0005-0000-0000-00004C280000}"/>
    <cellStyle name="Normal 3 22 6 13" xfId="10382" xr:uid="{00000000-0005-0000-0000-00004D280000}"/>
    <cellStyle name="Normal 3 22 6 14" xfId="10383" xr:uid="{00000000-0005-0000-0000-00004E280000}"/>
    <cellStyle name="Normal 3 22 6 15" xfId="10384" xr:uid="{00000000-0005-0000-0000-00004F280000}"/>
    <cellStyle name="Normal 3 22 6 2" xfId="10385" xr:uid="{00000000-0005-0000-0000-000050280000}"/>
    <cellStyle name="Normal 3 22 6 2 10" xfId="10386" xr:uid="{00000000-0005-0000-0000-000051280000}"/>
    <cellStyle name="Normal 3 22 6 2 11" xfId="10387" xr:uid="{00000000-0005-0000-0000-000052280000}"/>
    <cellStyle name="Normal 3 22 6 2 12" xfId="10388" xr:uid="{00000000-0005-0000-0000-000053280000}"/>
    <cellStyle name="Normal 3 22 6 2 13" xfId="10389" xr:uid="{00000000-0005-0000-0000-000054280000}"/>
    <cellStyle name="Normal 3 22 6 2 14" xfId="10390" xr:uid="{00000000-0005-0000-0000-000055280000}"/>
    <cellStyle name="Normal 3 22 6 2 2" xfId="10391" xr:uid="{00000000-0005-0000-0000-000056280000}"/>
    <cellStyle name="Normal 3 22 6 2 3" xfId="10392" xr:uid="{00000000-0005-0000-0000-000057280000}"/>
    <cellStyle name="Normal 3 22 6 2 4" xfId="10393" xr:uid="{00000000-0005-0000-0000-000058280000}"/>
    <cellStyle name="Normal 3 22 6 2 5" xfId="10394" xr:uid="{00000000-0005-0000-0000-000059280000}"/>
    <cellStyle name="Normal 3 22 6 2 6" xfId="10395" xr:uid="{00000000-0005-0000-0000-00005A280000}"/>
    <cellStyle name="Normal 3 22 6 2 7" xfId="10396" xr:uid="{00000000-0005-0000-0000-00005B280000}"/>
    <cellStyle name="Normal 3 22 6 2 8" xfId="10397" xr:uid="{00000000-0005-0000-0000-00005C280000}"/>
    <cellStyle name="Normal 3 22 6 2 9" xfId="10398" xr:uid="{00000000-0005-0000-0000-00005D280000}"/>
    <cellStyle name="Normal 3 22 6 3" xfId="10399" xr:uid="{00000000-0005-0000-0000-00005E280000}"/>
    <cellStyle name="Normal 3 22 6 4" xfId="10400" xr:uid="{00000000-0005-0000-0000-00005F280000}"/>
    <cellStyle name="Normal 3 22 6 5" xfId="10401" xr:uid="{00000000-0005-0000-0000-000060280000}"/>
    <cellStyle name="Normal 3 22 6 6" xfId="10402" xr:uid="{00000000-0005-0000-0000-000061280000}"/>
    <cellStyle name="Normal 3 22 6 7" xfId="10403" xr:uid="{00000000-0005-0000-0000-000062280000}"/>
    <cellStyle name="Normal 3 22 6 8" xfId="10404" xr:uid="{00000000-0005-0000-0000-000063280000}"/>
    <cellStyle name="Normal 3 22 6 9" xfId="10405" xr:uid="{00000000-0005-0000-0000-000064280000}"/>
    <cellStyle name="Normal 3 22 7" xfId="10406" xr:uid="{00000000-0005-0000-0000-000065280000}"/>
    <cellStyle name="Normal 3 22 7 10" xfId="10407" xr:uid="{00000000-0005-0000-0000-000066280000}"/>
    <cellStyle name="Normal 3 22 7 11" xfId="10408" xr:uid="{00000000-0005-0000-0000-000067280000}"/>
    <cellStyle name="Normal 3 22 7 12" xfId="10409" xr:uid="{00000000-0005-0000-0000-000068280000}"/>
    <cellStyle name="Normal 3 22 7 13" xfId="10410" xr:uid="{00000000-0005-0000-0000-000069280000}"/>
    <cellStyle name="Normal 3 22 7 14" xfId="10411" xr:uid="{00000000-0005-0000-0000-00006A280000}"/>
    <cellStyle name="Normal 3 22 7 15" xfId="10412" xr:uid="{00000000-0005-0000-0000-00006B280000}"/>
    <cellStyle name="Normal 3 22 7 2" xfId="10413" xr:uid="{00000000-0005-0000-0000-00006C280000}"/>
    <cellStyle name="Normal 3 22 7 2 10" xfId="10414" xr:uid="{00000000-0005-0000-0000-00006D280000}"/>
    <cellStyle name="Normal 3 22 7 2 11" xfId="10415" xr:uid="{00000000-0005-0000-0000-00006E280000}"/>
    <cellStyle name="Normal 3 22 7 2 12" xfId="10416" xr:uid="{00000000-0005-0000-0000-00006F280000}"/>
    <cellStyle name="Normal 3 22 7 2 13" xfId="10417" xr:uid="{00000000-0005-0000-0000-000070280000}"/>
    <cellStyle name="Normal 3 22 7 2 14" xfId="10418" xr:uid="{00000000-0005-0000-0000-000071280000}"/>
    <cellStyle name="Normal 3 22 7 2 2" xfId="10419" xr:uid="{00000000-0005-0000-0000-000072280000}"/>
    <cellStyle name="Normal 3 22 7 2 3" xfId="10420" xr:uid="{00000000-0005-0000-0000-000073280000}"/>
    <cellStyle name="Normal 3 22 7 2 4" xfId="10421" xr:uid="{00000000-0005-0000-0000-000074280000}"/>
    <cellStyle name="Normal 3 22 7 2 5" xfId="10422" xr:uid="{00000000-0005-0000-0000-000075280000}"/>
    <cellStyle name="Normal 3 22 7 2 6" xfId="10423" xr:uid="{00000000-0005-0000-0000-000076280000}"/>
    <cellStyle name="Normal 3 22 7 2 7" xfId="10424" xr:uid="{00000000-0005-0000-0000-000077280000}"/>
    <cellStyle name="Normal 3 22 7 2 8" xfId="10425" xr:uid="{00000000-0005-0000-0000-000078280000}"/>
    <cellStyle name="Normal 3 22 7 2 9" xfId="10426" xr:uid="{00000000-0005-0000-0000-000079280000}"/>
    <cellStyle name="Normal 3 22 7 3" xfId="10427" xr:uid="{00000000-0005-0000-0000-00007A280000}"/>
    <cellStyle name="Normal 3 22 7 4" xfId="10428" xr:uid="{00000000-0005-0000-0000-00007B280000}"/>
    <cellStyle name="Normal 3 22 7 5" xfId="10429" xr:uid="{00000000-0005-0000-0000-00007C280000}"/>
    <cellStyle name="Normal 3 22 7 6" xfId="10430" xr:uid="{00000000-0005-0000-0000-00007D280000}"/>
    <cellStyle name="Normal 3 22 7 7" xfId="10431" xr:uid="{00000000-0005-0000-0000-00007E280000}"/>
    <cellStyle name="Normal 3 22 7 8" xfId="10432" xr:uid="{00000000-0005-0000-0000-00007F280000}"/>
    <cellStyle name="Normal 3 22 7 9" xfId="10433" xr:uid="{00000000-0005-0000-0000-000080280000}"/>
    <cellStyle name="Normal 3 22 8" xfId="10434" xr:uid="{00000000-0005-0000-0000-000081280000}"/>
    <cellStyle name="Normal 3 22 8 10" xfId="10435" xr:uid="{00000000-0005-0000-0000-000082280000}"/>
    <cellStyle name="Normal 3 22 8 11" xfId="10436" xr:uid="{00000000-0005-0000-0000-000083280000}"/>
    <cellStyle name="Normal 3 22 8 12" xfId="10437" xr:uid="{00000000-0005-0000-0000-000084280000}"/>
    <cellStyle name="Normal 3 22 8 13" xfId="10438" xr:uid="{00000000-0005-0000-0000-000085280000}"/>
    <cellStyle name="Normal 3 22 8 14" xfId="10439" xr:uid="{00000000-0005-0000-0000-000086280000}"/>
    <cellStyle name="Normal 3 22 8 15" xfId="10440" xr:uid="{00000000-0005-0000-0000-000087280000}"/>
    <cellStyle name="Normal 3 22 8 2" xfId="10441" xr:uid="{00000000-0005-0000-0000-000088280000}"/>
    <cellStyle name="Normal 3 22 8 2 10" xfId="10442" xr:uid="{00000000-0005-0000-0000-000089280000}"/>
    <cellStyle name="Normal 3 22 8 2 11" xfId="10443" xr:uid="{00000000-0005-0000-0000-00008A280000}"/>
    <cellStyle name="Normal 3 22 8 2 12" xfId="10444" xr:uid="{00000000-0005-0000-0000-00008B280000}"/>
    <cellStyle name="Normal 3 22 8 2 13" xfId="10445" xr:uid="{00000000-0005-0000-0000-00008C280000}"/>
    <cellStyle name="Normal 3 22 8 2 14" xfId="10446" xr:uid="{00000000-0005-0000-0000-00008D280000}"/>
    <cellStyle name="Normal 3 22 8 2 2" xfId="10447" xr:uid="{00000000-0005-0000-0000-00008E280000}"/>
    <cellStyle name="Normal 3 22 8 2 3" xfId="10448" xr:uid="{00000000-0005-0000-0000-00008F280000}"/>
    <cellStyle name="Normal 3 22 8 2 4" xfId="10449" xr:uid="{00000000-0005-0000-0000-000090280000}"/>
    <cellStyle name="Normal 3 22 8 2 5" xfId="10450" xr:uid="{00000000-0005-0000-0000-000091280000}"/>
    <cellStyle name="Normal 3 22 8 2 6" xfId="10451" xr:uid="{00000000-0005-0000-0000-000092280000}"/>
    <cellStyle name="Normal 3 22 8 2 7" xfId="10452" xr:uid="{00000000-0005-0000-0000-000093280000}"/>
    <cellStyle name="Normal 3 22 8 2 8" xfId="10453" xr:uid="{00000000-0005-0000-0000-000094280000}"/>
    <cellStyle name="Normal 3 22 8 2 9" xfId="10454" xr:uid="{00000000-0005-0000-0000-000095280000}"/>
    <cellStyle name="Normal 3 22 8 3" xfId="10455" xr:uid="{00000000-0005-0000-0000-000096280000}"/>
    <cellStyle name="Normal 3 22 8 4" xfId="10456" xr:uid="{00000000-0005-0000-0000-000097280000}"/>
    <cellStyle name="Normal 3 22 8 5" xfId="10457" xr:uid="{00000000-0005-0000-0000-000098280000}"/>
    <cellStyle name="Normal 3 22 8 6" xfId="10458" xr:uid="{00000000-0005-0000-0000-000099280000}"/>
    <cellStyle name="Normal 3 22 8 7" xfId="10459" xr:uid="{00000000-0005-0000-0000-00009A280000}"/>
    <cellStyle name="Normal 3 22 8 8" xfId="10460" xr:uid="{00000000-0005-0000-0000-00009B280000}"/>
    <cellStyle name="Normal 3 22 8 9" xfId="10461" xr:uid="{00000000-0005-0000-0000-00009C280000}"/>
    <cellStyle name="Normal 3 22 9" xfId="10462" xr:uid="{00000000-0005-0000-0000-00009D280000}"/>
    <cellStyle name="Normal 3 22 9 10" xfId="10463" xr:uid="{00000000-0005-0000-0000-00009E280000}"/>
    <cellStyle name="Normal 3 22 9 11" xfId="10464" xr:uid="{00000000-0005-0000-0000-00009F280000}"/>
    <cellStyle name="Normal 3 22 9 12" xfId="10465" xr:uid="{00000000-0005-0000-0000-0000A0280000}"/>
    <cellStyle name="Normal 3 22 9 13" xfId="10466" xr:uid="{00000000-0005-0000-0000-0000A1280000}"/>
    <cellStyle name="Normal 3 22 9 14" xfId="10467" xr:uid="{00000000-0005-0000-0000-0000A2280000}"/>
    <cellStyle name="Normal 3 22 9 2" xfId="10468" xr:uid="{00000000-0005-0000-0000-0000A3280000}"/>
    <cellStyle name="Normal 3 22 9 3" xfId="10469" xr:uid="{00000000-0005-0000-0000-0000A4280000}"/>
    <cellStyle name="Normal 3 22 9 4" xfId="10470" xr:uid="{00000000-0005-0000-0000-0000A5280000}"/>
    <cellStyle name="Normal 3 22 9 5" xfId="10471" xr:uid="{00000000-0005-0000-0000-0000A6280000}"/>
    <cellStyle name="Normal 3 22 9 6" xfId="10472" xr:uid="{00000000-0005-0000-0000-0000A7280000}"/>
    <cellStyle name="Normal 3 22 9 7" xfId="10473" xr:uid="{00000000-0005-0000-0000-0000A8280000}"/>
    <cellStyle name="Normal 3 22 9 8" xfId="10474" xr:uid="{00000000-0005-0000-0000-0000A9280000}"/>
    <cellStyle name="Normal 3 22 9 9" xfId="10475" xr:uid="{00000000-0005-0000-0000-0000AA280000}"/>
    <cellStyle name="Normal 3 23" xfId="10476" xr:uid="{00000000-0005-0000-0000-0000AB280000}"/>
    <cellStyle name="Normal 3 24" xfId="10477" xr:uid="{00000000-0005-0000-0000-0000AC280000}"/>
    <cellStyle name="Normal 3 25" xfId="10478" xr:uid="{00000000-0005-0000-0000-0000AD280000}"/>
    <cellStyle name="Normal 3 26" xfId="10479" xr:uid="{00000000-0005-0000-0000-0000AE280000}"/>
    <cellStyle name="Normal 3 27" xfId="10480" xr:uid="{00000000-0005-0000-0000-0000AF280000}"/>
    <cellStyle name="Normal 3 28" xfId="10481" xr:uid="{00000000-0005-0000-0000-0000B0280000}"/>
    <cellStyle name="Normal 3 29" xfId="10482" xr:uid="{00000000-0005-0000-0000-0000B1280000}"/>
    <cellStyle name="Normal 3 3" xfId="86" xr:uid="{00000000-0005-0000-0000-0000B2280000}"/>
    <cellStyle name="Normal 3 3 10" xfId="10483" xr:uid="{00000000-0005-0000-0000-0000B3280000}"/>
    <cellStyle name="Normal 3 3 10 10" xfId="10484" xr:uid="{00000000-0005-0000-0000-0000B4280000}"/>
    <cellStyle name="Normal 3 3 10 10 10" xfId="10485" xr:uid="{00000000-0005-0000-0000-0000B5280000}"/>
    <cellStyle name="Normal 3 3 10 10 11" xfId="10486" xr:uid="{00000000-0005-0000-0000-0000B6280000}"/>
    <cellStyle name="Normal 3 3 10 10 12" xfId="10487" xr:uid="{00000000-0005-0000-0000-0000B7280000}"/>
    <cellStyle name="Normal 3 3 10 10 13" xfId="10488" xr:uid="{00000000-0005-0000-0000-0000B8280000}"/>
    <cellStyle name="Normal 3 3 10 10 14" xfId="10489" xr:uid="{00000000-0005-0000-0000-0000B9280000}"/>
    <cellStyle name="Normal 3 3 10 10 2" xfId="10490" xr:uid="{00000000-0005-0000-0000-0000BA280000}"/>
    <cellStyle name="Normal 3 3 10 10 3" xfId="10491" xr:uid="{00000000-0005-0000-0000-0000BB280000}"/>
    <cellStyle name="Normal 3 3 10 10 4" xfId="10492" xr:uid="{00000000-0005-0000-0000-0000BC280000}"/>
    <cellStyle name="Normal 3 3 10 10 5" xfId="10493" xr:uid="{00000000-0005-0000-0000-0000BD280000}"/>
    <cellStyle name="Normal 3 3 10 10 6" xfId="10494" xr:uid="{00000000-0005-0000-0000-0000BE280000}"/>
    <cellStyle name="Normal 3 3 10 10 7" xfId="10495" xr:uid="{00000000-0005-0000-0000-0000BF280000}"/>
    <cellStyle name="Normal 3 3 10 10 8" xfId="10496" xr:uid="{00000000-0005-0000-0000-0000C0280000}"/>
    <cellStyle name="Normal 3 3 10 10 9" xfId="10497" xr:uid="{00000000-0005-0000-0000-0000C1280000}"/>
    <cellStyle name="Normal 3 3 10 11" xfId="10498" xr:uid="{00000000-0005-0000-0000-0000C2280000}"/>
    <cellStyle name="Normal 3 3 10 12" xfId="10499" xr:uid="{00000000-0005-0000-0000-0000C3280000}"/>
    <cellStyle name="Normal 3 3 10 13" xfId="10500" xr:uid="{00000000-0005-0000-0000-0000C4280000}"/>
    <cellStyle name="Normal 3 3 10 14" xfId="10501" xr:uid="{00000000-0005-0000-0000-0000C5280000}"/>
    <cellStyle name="Normal 3 3 10 15" xfId="10502" xr:uid="{00000000-0005-0000-0000-0000C6280000}"/>
    <cellStyle name="Normal 3 3 10 16" xfId="10503" xr:uid="{00000000-0005-0000-0000-0000C7280000}"/>
    <cellStyle name="Normal 3 3 10 17" xfId="10504" xr:uid="{00000000-0005-0000-0000-0000C8280000}"/>
    <cellStyle name="Normal 3 3 10 18" xfId="10505" xr:uid="{00000000-0005-0000-0000-0000C9280000}"/>
    <cellStyle name="Normal 3 3 10 19" xfId="10506" xr:uid="{00000000-0005-0000-0000-0000CA280000}"/>
    <cellStyle name="Normal 3 3 10 2" xfId="10507" xr:uid="{00000000-0005-0000-0000-0000CB280000}"/>
    <cellStyle name="Normal 3 3 10 2 10" xfId="10508" xr:uid="{00000000-0005-0000-0000-0000CC280000}"/>
    <cellStyle name="Normal 3 3 10 2 11" xfId="10509" xr:uid="{00000000-0005-0000-0000-0000CD280000}"/>
    <cellStyle name="Normal 3 3 10 2 12" xfId="10510" xr:uid="{00000000-0005-0000-0000-0000CE280000}"/>
    <cellStyle name="Normal 3 3 10 2 13" xfId="10511" xr:uid="{00000000-0005-0000-0000-0000CF280000}"/>
    <cellStyle name="Normal 3 3 10 2 14" xfId="10512" xr:uid="{00000000-0005-0000-0000-0000D0280000}"/>
    <cellStyle name="Normal 3 3 10 2 15" xfId="10513" xr:uid="{00000000-0005-0000-0000-0000D1280000}"/>
    <cellStyle name="Normal 3 3 10 2 2" xfId="10514" xr:uid="{00000000-0005-0000-0000-0000D2280000}"/>
    <cellStyle name="Normal 3 3 10 2 2 10" xfId="10515" xr:uid="{00000000-0005-0000-0000-0000D3280000}"/>
    <cellStyle name="Normal 3 3 10 2 2 11" xfId="10516" xr:uid="{00000000-0005-0000-0000-0000D4280000}"/>
    <cellStyle name="Normal 3 3 10 2 2 12" xfId="10517" xr:uid="{00000000-0005-0000-0000-0000D5280000}"/>
    <cellStyle name="Normal 3 3 10 2 2 13" xfId="10518" xr:uid="{00000000-0005-0000-0000-0000D6280000}"/>
    <cellStyle name="Normal 3 3 10 2 2 14" xfId="10519" xr:uid="{00000000-0005-0000-0000-0000D7280000}"/>
    <cellStyle name="Normal 3 3 10 2 2 2" xfId="10520" xr:uid="{00000000-0005-0000-0000-0000D8280000}"/>
    <cellStyle name="Normal 3 3 10 2 2 3" xfId="10521" xr:uid="{00000000-0005-0000-0000-0000D9280000}"/>
    <cellStyle name="Normal 3 3 10 2 2 4" xfId="10522" xr:uid="{00000000-0005-0000-0000-0000DA280000}"/>
    <cellStyle name="Normal 3 3 10 2 2 5" xfId="10523" xr:uid="{00000000-0005-0000-0000-0000DB280000}"/>
    <cellStyle name="Normal 3 3 10 2 2 6" xfId="10524" xr:uid="{00000000-0005-0000-0000-0000DC280000}"/>
    <cellStyle name="Normal 3 3 10 2 2 7" xfId="10525" xr:uid="{00000000-0005-0000-0000-0000DD280000}"/>
    <cellStyle name="Normal 3 3 10 2 2 8" xfId="10526" xr:uid="{00000000-0005-0000-0000-0000DE280000}"/>
    <cellStyle name="Normal 3 3 10 2 2 9" xfId="10527" xr:uid="{00000000-0005-0000-0000-0000DF280000}"/>
    <cellStyle name="Normal 3 3 10 2 3" xfId="10528" xr:uid="{00000000-0005-0000-0000-0000E0280000}"/>
    <cellStyle name="Normal 3 3 10 2 4" xfId="10529" xr:uid="{00000000-0005-0000-0000-0000E1280000}"/>
    <cellStyle name="Normal 3 3 10 2 5" xfId="10530" xr:uid="{00000000-0005-0000-0000-0000E2280000}"/>
    <cellStyle name="Normal 3 3 10 2 6" xfId="10531" xr:uid="{00000000-0005-0000-0000-0000E3280000}"/>
    <cellStyle name="Normal 3 3 10 2 7" xfId="10532" xr:uid="{00000000-0005-0000-0000-0000E4280000}"/>
    <cellStyle name="Normal 3 3 10 2 8" xfId="10533" xr:uid="{00000000-0005-0000-0000-0000E5280000}"/>
    <cellStyle name="Normal 3 3 10 2 9" xfId="10534" xr:uid="{00000000-0005-0000-0000-0000E6280000}"/>
    <cellStyle name="Normal 3 3 10 20" xfId="10535" xr:uid="{00000000-0005-0000-0000-0000E7280000}"/>
    <cellStyle name="Normal 3 3 10 21" xfId="10536" xr:uid="{00000000-0005-0000-0000-0000E8280000}"/>
    <cellStyle name="Normal 3 3 10 22" xfId="10537" xr:uid="{00000000-0005-0000-0000-0000E9280000}"/>
    <cellStyle name="Normal 3 3 10 23" xfId="10538" xr:uid="{00000000-0005-0000-0000-0000EA280000}"/>
    <cellStyle name="Normal 3 3 10 3" xfId="10539" xr:uid="{00000000-0005-0000-0000-0000EB280000}"/>
    <cellStyle name="Normal 3 3 10 3 10" xfId="10540" xr:uid="{00000000-0005-0000-0000-0000EC280000}"/>
    <cellStyle name="Normal 3 3 10 3 11" xfId="10541" xr:uid="{00000000-0005-0000-0000-0000ED280000}"/>
    <cellStyle name="Normal 3 3 10 3 12" xfId="10542" xr:uid="{00000000-0005-0000-0000-0000EE280000}"/>
    <cellStyle name="Normal 3 3 10 3 13" xfId="10543" xr:uid="{00000000-0005-0000-0000-0000EF280000}"/>
    <cellStyle name="Normal 3 3 10 3 14" xfId="10544" xr:uid="{00000000-0005-0000-0000-0000F0280000}"/>
    <cellStyle name="Normal 3 3 10 3 15" xfId="10545" xr:uid="{00000000-0005-0000-0000-0000F1280000}"/>
    <cellStyle name="Normal 3 3 10 3 2" xfId="10546" xr:uid="{00000000-0005-0000-0000-0000F2280000}"/>
    <cellStyle name="Normal 3 3 10 3 2 10" xfId="10547" xr:uid="{00000000-0005-0000-0000-0000F3280000}"/>
    <cellStyle name="Normal 3 3 10 3 2 11" xfId="10548" xr:uid="{00000000-0005-0000-0000-0000F4280000}"/>
    <cellStyle name="Normal 3 3 10 3 2 12" xfId="10549" xr:uid="{00000000-0005-0000-0000-0000F5280000}"/>
    <cellStyle name="Normal 3 3 10 3 2 13" xfId="10550" xr:uid="{00000000-0005-0000-0000-0000F6280000}"/>
    <cellStyle name="Normal 3 3 10 3 2 14" xfId="10551" xr:uid="{00000000-0005-0000-0000-0000F7280000}"/>
    <cellStyle name="Normal 3 3 10 3 2 2" xfId="10552" xr:uid="{00000000-0005-0000-0000-0000F8280000}"/>
    <cellStyle name="Normal 3 3 10 3 2 3" xfId="10553" xr:uid="{00000000-0005-0000-0000-0000F9280000}"/>
    <cellStyle name="Normal 3 3 10 3 2 4" xfId="10554" xr:uid="{00000000-0005-0000-0000-0000FA280000}"/>
    <cellStyle name="Normal 3 3 10 3 2 5" xfId="10555" xr:uid="{00000000-0005-0000-0000-0000FB280000}"/>
    <cellStyle name="Normal 3 3 10 3 2 6" xfId="10556" xr:uid="{00000000-0005-0000-0000-0000FC280000}"/>
    <cellStyle name="Normal 3 3 10 3 2 7" xfId="10557" xr:uid="{00000000-0005-0000-0000-0000FD280000}"/>
    <cellStyle name="Normal 3 3 10 3 2 8" xfId="10558" xr:uid="{00000000-0005-0000-0000-0000FE280000}"/>
    <cellStyle name="Normal 3 3 10 3 2 9" xfId="10559" xr:uid="{00000000-0005-0000-0000-0000FF280000}"/>
    <cellStyle name="Normal 3 3 10 3 3" xfId="10560" xr:uid="{00000000-0005-0000-0000-000000290000}"/>
    <cellStyle name="Normal 3 3 10 3 4" xfId="10561" xr:uid="{00000000-0005-0000-0000-000001290000}"/>
    <cellStyle name="Normal 3 3 10 3 5" xfId="10562" xr:uid="{00000000-0005-0000-0000-000002290000}"/>
    <cellStyle name="Normal 3 3 10 3 6" xfId="10563" xr:uid="{00000000-0005-0000-0000-000003290000}"/>
    <cellStyle name="Normal 3 3 10 3 7" xfId="10564" xr:uid="{00000000-0005-0000-0000-000004290000}"/>
    <cellStyle name="Normal 3 3 10 3 8" xfId="10565" xr:uid="{00000000-0005-0000-0000-000005290000}"/>
    <cellStyle name="Normal 3 3 10 3 9" xfId="10566" xr:uid="{00000000-0005-0000-0000-000006290000}"/>
    <cellStyle name="Normal 3 3 10 4" xfId="10567" xr:uid="{00000000-0005-0000-0000-000007290000}"/>
    <cellStyle name="Normal 3 3 10 4 10" xfId="10568" xr:uid="{00000000-0005-0000-0000-000008290000}"/>
    <cellStyle name="Normal 3 3 10 4 11" xfId="10569" xr:uid="{00000000-0005-0000-0000-000009290000}"/>
    <cellStyle name="Normal 3 3 10 4 12" xfId="10570" xr:uid="{00000000-0005-0000-0000-00000A290000}"/>
    <cellStyle name="Normal 3 3 10 4 13" xfId="10571" xr:uid="{00000000-0005-0000-0000-00000B290000}"/>
    <cellStyle name="Normal 3 3 10 4 14" xfId="10572" xr:uid="{00000000-0005-0000-0000-00000C290000}"/>
    <cellStyle name="Normal 3 3 10 4 15" xfId="10573" xr:uid="{00000000-0005-0000-0000-00000D290000}"/>
    <cellStyle name="Normal 3 3 10 4 2" xfId="10574" xr:uid="{00000000-0005-0000-0000-00000E290000}"/>
    <cellStyle name="Normal 3 3 10 4 2 10" xfId="10575" xr:uid="{00000000-0005-0000-0000-00000F290000}"/>
    <cellStyle name="Normal 3 3 10 4 2 11" xfId="10576" xr:uid="{00000000-0005-0000-0000-000010290000}"/>
    <cellStyle name="Normal 3 3 10 4 2 12" xfId="10577" xr:uid="{00000000-0005-0000-0000-000011290000}"/>
    <cellStyle name="Normal 3 3 10 4 2 13" xfId="10578" xr:uid="{00000000-0005-0000-0000-000012290000}"/>
    <cellStyle name="Normal 3 3 10 4 2 14" xfId="10579" xr:uid="{00000000-0005-0000-0000-000013290000}"/>
    <cellStyle name="Normal 3 3 10 4 2 2" xfId="10580" xr:uid="{00000000-0005-0000-0000-000014290000}"/>
    <cellStyle name="Normal 3 3 10 4 2 3" xfId="10581" xr:uid="{00000000-0005-0000-0000-000015290000}"/>
    <cellStyle name="Normal 3 3 10 4 2 4" xfId="10582" xr:uid="{00000000-0005-0000-0000-000016290000}"/>
    <cellStyle name="Normal 3 3 10 4 2 5" xfId="10583" xr:uid="{00000000-0005-0000-0000-000017290000}"/>
    <cellStyle name="Normal 3 3 10 4 2 6" xfId="10584" xr:uid="{00000000-0005-0000-0000-000018290000}"/>
    <cellStyle name="Normal 3 3 10 4 2 7" xfId="10585" xr:uid="{00000000-0005-0000-0000-000019290000}"/>
    <cellStyle name="Normal 3 3 10 4 2 8" xfId="10586" xr:uid="{00000000-0005-0000-0000-00001A290000}"/>
    <cellStyle name="Normal 3 3 10 4 2 9" xfId="10587" xr:uid="{00000000-0005-0000-0000-00001B290000}"/>
    <cellStyle name="Normal 3 3 10 4 3" xfId="10588" xr:uid="{00000000-0005-0000-0000-00001C290000}"/>
    <cellStyle name="Normal 3 3 10 4 4" xfId="10589" xr:uid="{00000000-0005-0000-0000-00001D290000}"/>
    <cellStyle name="Normal 3 3 10 4 5" xfId="10590" xr:uid="{00000000-0005-0000-0000-00001E290000}"/>
    <cellStyle name="Normal 3 3 10 4 6" xfId="10591" xr:uid="{00000000-0005-0000-0000-00001F290000}"/>
    <cellStyle name="Normal 3 3 10 4 7" xfId="10592" xr:uid="{00000000-0005-0000-0000-000020290000}"/>
    <cellStyle name="Normal 3 3 10 4 8" xfId="10593" xr:uid="{00000000-0005-0000-0000-000021290000}"/>
    <cellStyle name="Normal 3 3 10 4 9" xfId="10594" xr:uid="{00000000-0005-0000-0000-000022290000}"/>
    <cellStyle name="Normal 3 3 10 5" xfId="10595" xr:uid="{00000000-0005-0000-0000-000023290000}"/>
    <cellStyle name="Normal 3 3 10 5 10" xfId="10596" xr:uid="{00000000-0005-0000-0000-000024290000}"/>
    <cellStyle name="Normal 3 3 10 5 11" xfId="10597" xr:uid="{00000000-0005-0000-0000-000025290000}"/>
    <cellStyle name="Normal 3 3 10 5 12" xfId="10598" xr:uid="{00000000-0005-0000-0000-000026290000}"/>
    <cellStyle name="Normal 3 3 10 5 13" xfId="10599" xr:uid="{00000000-0005-0000-0000-000027290000}"/>
    <cellStyle name="Normal 3 3 10 5 14" xfId="10600" xr:uid="{00000000-0005-0000-0000-000028290000}"/>
    <cellStyle name="Normal 3 3 10 5 2" xfId="10601" xr:uid="{00000000-0005-0000-0000-000029290000}"/>
    <cellStyle name="Normal 3 3 10 5 3" xfId="10602" xr:uid="{00000000-0005-0000-0000-00002A290000}"/>
    <cellStyle name="Normal 3 3 10 5 4" xfId="10603" xr:uid="{00000000-0005-0000-0000-00002B290000}"/>
    <cellStyle name="Normal 3 3 10 5 5" xfId="10604" xr:uid="{00000000-0005-0000-0000-00002C290000}"/>
    <cellStyle name="Normal 3 3 10 5 6" xfId="10605" xr:uid="{00000000-0005-0000-0000-00002D290000}"/>
    <cellStyle name="Normal 3 3 10 5 7" xfId="10606" xr:uid="{00000000-0005-0000-0000-00002E290000}"/>
    <cellStyle name="Normal 3 3 10 5 8" xfId="10607" xr:uid="{00000000-0005-0000-0000-00002F290000}"/>
    <cellStyle name="Normal 3 3 10 5 9" xfId="10608" xr:uid="{00000000-0005-0000-0000-000030290000}"/>
    <cellStyle name="Normal 3 3 10 6" xfId="10609" xr:uid="{00000000-0005-0000-0000-000031290000}"/>
    <cellStyle name="Normal 3 3 10 6 10" xfId="10610" xr:uid="{00000000-0005-0000-0000-000032290000}"/>
    <cellStyle name="Normal 3 3 10 6 11" xfId="10611" xr:uid="{00000000-0005-0000-0000-000033290000}"/>
    <cellStyle name="Normal 3 3 10 6 12" xfId="10612" xr:uid="{00000000-0005-0000-0000-000034290000}"/>
    <cellStyle name="Normal 3 3 10 6 13" xfId="10613" xr:uid="{00000000-0005-0000-0000-000035290000}"/>
    <cellStyle name="Normal 3 3 10 6 14" xfId="10614" xr:uid="{00000000-0005-0000-0000-000036290000}"/>
    <cellStyle name="Normal 3 3 10 6 2" xfId="10615" xr:uid="{00000000-0005-0000-0000-000037290000}"/>
    <cellStyle name="Normal 3 3 10 6 3" xfId="10616" xr:uid="{00000000-0005-0000-0000-000038290000}"/>
    <cellStyle name="Normal 3 3 10 6 4" xfId="10617" xr:uid="{00000000-0005-0000-0000-000039290000}"/>
    <cellStyle name="Normal 3 3 10 6 5" xfId="10618" xr:uid="{00000000-0005-0000-0000-00003A290000}"/>
    <cellStyle name="Normal 3 3 10 6 6" xfId="10619" xr:uid="{00000000-0005-0000-0000-00003B290000}"/>
    <cellStyle name="Normal 3 3 10 6 7" xfId="10620" xr:uid="{00000000-0005-0000-0000-00003C290000}"/>
    <cellStyle name="Normal 3 3 10 6 8" xfId="10621" xr:uid="{00000000-0005-0000-0000-00003D290000}"/>
    <cellStyle name="Normal 3 3 10 6 9" xfId="10622" xr:uid="{00000000-0005-0000-0000-00003E290000}"/>
    <cellStyle name="Normal 3 3 10 7" xfId="10623" xr:uid="{00000000-0005-0000-0000-00003F290000}"/>
    <cellStyle name="Normal 3 3 10 7 10" xfId="10624" xr:uid="{00000000-0005-0000-0000-000040290000}"/>
    <cellStyle name="Normal 3 3 10 7 11" xfId="10625" xr:uid="{00000000-0005-0000-0000-000041290000}"/>
    <cellStyle name="Normal 3 3 10 7 12" xfId="10626" xr:uid="{00000000-0005-0000-0000-000042290000}"/>
    <cellStyle name="Normal 3 3 10 7 13" xfId="10627" xr:uid="{00000000-0005-0000-0000-000043290000}"/>
    <cellStyle name="Normal 3 3 10 7 14" xfId="10628" xr:uid="{00000000-0005-0000-0000-000044290000}"/>
    <cellStyle name="Normal 3 3 10 7 2" xfId="10629" xr:uid="{00000000-0005-0000-0000-000045290000}"/>
    <cellStyle name="Normal 3 3 10 7 3" xfId="10630" xr:uid="{00000000-0005-0000-0000-000046290000}"/>
    <cellStyle name="Normal 3 3 10 7 4" xfId="10631" xr:uid="{00000000-0005-0000-0000-000047290000}"/>
    <cellStyle name="Normal 3 3 10 7 5" xfId="10632" xr:uid="{00000000-0005-0000-0000-000048290000}"/>
    <cellStyle name="Normal 3 3 10 7 6" xfId="10633" xr:uid="{00000000-0005-0000-0000-000049290000}"/>
    <cellStyle name="Normal 3 3 10 7 7" xfId="10634" xr:uid="{00000000-0005-0000-0000-00004A290000}"/>
    <cellStyle name="Normal 3 3 10 7 8" xfId="10635" xr:uid="{00000000-0005-0000-0000-00004B290000}"/>
    <cellStyle name="Normal 3 3 10 7 9" xfId="10636" xr:uid="{00000000-0005-0000-0000-00004C290000}"/>
    <cellStyle name="Normal 3 3 10 8" xfId="10637" xr:uid="{00000000-0005-0000-0000-00004D290000}"/>
    <cellStyle name="Normal 3 3 10 8 10" xfId="10638" xr:uid="{00000000-0005-0000-0000-00004E290000}"/>
    <cellStyle name="Normal 3 3 10 8 11" xfId="10639" xr:uid="{00000000-0005-0000-0000-00004F290000}"/>
    <cellStyle name="Normal 3 3 10 8 12" xfId="10640" xr:uid="{00000000-0005-0000-0000-000050290000}"/>
    <cellStyle name="Normal 3 3 10 8 13" xfId="10641" xr:uid="{00000000-0005-0000-0000-000051290000}"/>
    <cellStyle name="Normal 3 3 10 8 14" xfId="10642" xr:uid="{00000000-0005-0000-0000-000052290000}"/>
    <cellStyle name="Normal 3 3 10 8 2" xfId="10643" xr:uid="{00000000-0005-0000-0000-000053290000}"/>
    <cellStyle name="Normal 3 3 10 8 3" xfId="10644" xr:uid="{00000000-0005-0000-0000-000054290000}"/>
    <cellStyle name="Normal 3 3 10 8 4" xfId="10645" xr:uid="{00000000-0005-0000-0000-000055290000}"/>
    <cellStyle name="Normal 3 3 10 8 5" xfId="10646" xr:uid="{00000000-0005-0000-0000-000056290000}"/>
    <cellStyle name="Normal 3 3 10 8 6" xfId="10647" xr:uid="{00000000-0005-0000-0000-000057290000}"/>
    <cellStyle name="Normal 3 3 10 8 7" xfId="10648" xr:uid="{00000000-0005-0000-0000-000058290000}"/>
    <cellStyle name="Normal 3 3 10 8 8" xfId="10649" xr:uid="{00000000-0005-0000-0000-000059290000}"/>
    <cellStyle name="Normal 3 3 10 8 9" xfId="10650" xr:uid="{00000000-0005-0000-0000-00005A290000}"/>
    <cellStyle name="Normal 3 3 10 9" xfId="10651" xr:uid="{00000000-0005-0000-0000-00005B290000}"/>
    <cellStyle name="Normal 3 3 10 9 10" xfId="10652" xr:uid="{00000000-0005-0000-0000-00005C290000}"/>
    <cellStyle name="Normal 3 3 10 9 11" xfId="10653" xr:uid="{00000000-0005-0000-0000-00005D290000}"/>
    <cellStyle name="Normal 3 3 10 9 12" xfId="10654" xr:uid="{00000000-0005-0000-0000-00005E290000}"/>
    <cellStyle name="Normal 3 3 10 9 13" xfId="10655" xr:uid="{00000000-0005-0000-0000-00005F290000}"/>
    <cellStyle name="Normal 3 3 10 9 14" xfId="10656" xr:uid="{00000000-0005-0000-0000-000060290000}"/>
    <cellStyle name="Normal 3 3 10 9 2" xfId="10657" xr:uid="{00000000-0005-0000-0000-000061290000}"/>
    <cellStyle name="Normal 3 3 10 9 3" xfId="10658" xr:uid="{00000000-0005-0000-0000-000062290000}"/>
    <cellStyle name="Normal 3 3 10 9 4" xfId="10659" xr:uid="{00000000-0005-0000-0000-000063290000}"/>
    <cellStyle name="Normal 3 3 10 9 5" xfId="10660" xr:uid="{00000000-0005-0000-0000-000064290000}"/>
    <cellStyle name="Normal 3 3 10 9 6" xfId="10661" xr:uid="{00000000-0005-0000-0000-000065290000}"/>
    <cellStyle name="Normal 3 3 10 9 7" xfId="10662" xr:uid="{00000000-0005-0000-0000-000066290000}"/>
    <cellStyle name="Normal 3 3 10 9 8" xfId="10663" xr:uid="{00000000-0005-0000-0000-000067290000}"/>
    <cellStyle name="Normal 3 3 10 9 9" xfId="10664" xr:uid="{00000000-0005-0000-0000-000068290000}"/>
    <cellStyle name="Normal 3 3 11" xfId="10665" xr:uid="{00000000-0005-0000-0000-000069290000}"/>
    <cellStyle name="Normal 3 3 11 10" xfId="10666" xr:uid="{00000000-0005-0000-0000-00006A290000}"/>
    <cellStyle name="Normal 3 3 11 10 10" xfId="10667" xr:uid="{00000000-0005-0000-0000-00006B290000}"/>
    <cellStyle name="Normal 3 3 11 10 11" xfId="10668" xr:uid="{00000000-0005-0000-0000-00006C290000}"/>
    <cellStyle name="Normal 3 3 11 10 12" xfId="10669" xr:uid="{00000000-0005-0000-0000-00006D290000}"/>
    <cellStyle name="Normal 3 3 11 10 13" xfId="10670" xr:uid="{00000000-0005-0000-0000-00006E290000}"/>
    <cellStyle name="Normal 3 3 11 10 14" xfId="10671" xr:uid="{00000000-0005-0000-0000-00006F290000}"/>
    <cellStyle name="Normal 3 3 11 10 2" xfId="10672" xr:uid="{00000000-0005-0000-0000-000070290000}"/>
    <cellStyle name="Normal 3 3 11 10 3" xfId="10673" xr:uid="{00000000-0005-0000-0000-000071290000}"/>
    <cellStyle name="Normal 3 3 11 10 4" xfId="10674" xr:uid="{00000000-0005-0000-0000-000072290000}"/>
    <cellStyle name="Normal 3 3 11 10 5" xfId="10675" xr:uid="{00000000-0005-0000-0000-000073290000}"/>
    <cellStyle name="Normal 3 3 11 10 6" xfId="10676" xr:uid="{00000000-0005-0000-0000-000074290000}"/>
    <cellStyle name="Normal 3 3 11 10 7" xfId="10677" xr:uid="{00000000-0005-0000-0000-000075290000}"/>
    <cellStyle name="Normal 3 3 11 10 8" xfId="10678" xr:uid="{00000000-0005-0000-0000-000076290000}"/>
    <cellStyle name="Normal 3 3 11 10 9" xfId="10679" xr:uid="{00000000-0005-0000-0000-000077290000}"/>
    <cellStyle name="Normal 3 3 11 11" xfId="10680" xr:uid="{00000000-0005-0000-0000-000078290000}"/>
    <cellStyle name="Normal 3 3 11 12" xfId="10681" xr:uid="{00000000-0005-0000-0000-000079290000}"/>
    <cellStyle name="Normal 3 3 11 13" xfId="10682" xr:uid="{00000000-0005-0000-0000-00007A290000}"/>
    <cellStyle name="Normal 3 3 11 14" xfId="10683" xr:uid="{00000000-0005-0000-0000-00007B290000}"/>
    <cellStyle name="Normal 3 3 11 15" xfId="10684" xr:uid="{00000000-0005-0000-0000-00007C290000}"/>
    <cellStyle name="Normal 3 3 11 16" xfId="10685" xr:uid="{00000000-0005-0000-0000-00007D290000}"/>
    <cellStyle name="Normal 3 3 11 17" xfId="10686" xr:uid="{00000000-0005-0000-0000-00007E290000}"/>
    <cellStyle name="Normal 3 3 11 18" xfId="10687" xr:uid="{00000000-0005-0000-0000-00007F290000}"/>
    <cellStyle name="Normal 3 3 11 19" xfId="10688" xr:uid="{00000000-0005-0000-0000-000080290000}"/>
    <cellStyle name="Normal 3 3 11 2" xfId="10689" xr:uid="{00000000-0005-0000-0000-000081290000}"/>
    <cellStyle name="Normal 3 3 11 2 10" xfId="10690" xr:uid="{00000000-0005-0000-0000-000082290000}"/>
    <cellStyle name="Normal 3 3 11 2 11" xfId="10691" xr:uid="{00000000-0005-0000-0000-000083290000}"/>
    <cellStyle name="Normal 3 3 11 2 12" xfId="10692" xr:uid="{00000000-0005-0000-0000-000084290000}"/>
    <cellStyle name="Normal 3 3 11 2 13" xfId="10693" xr:uid="{00000000-0005-0000-0000-000085290000}"/>
    <cellStyle name="Normal 3 3 11 2 14" xfId="10694" xr:uid="{00000000-0005-0000-0000-000086290000}"/>
    <cellStyle name="Normal 3 3 11 2 15" xfId="10695" xr:uid="{00000000-0005-0000-0000-000087290000}"/>
    <cellStyle name="Normal 3 3 11 2 2" xfId="10696" xr:uid="{00000000-0005-0000-0000-000088290000}"/>
    <cellStyle name="Normal 3 3 11 2 2 10" xfId="10697" xr:uid="{00000000-0005-0000-0000-000089290000}"/>
    <cellStyle name="Normal 3 3 11 2 2 11" xfId="10698" xr:uid="{00000000-0005-0000-0000-00008A290000}"/>
    <cellStyle name="Normal 3 3 11 2 2 12" xfId="10699" xr:uid="{00000000-0005-0000-0000-00008B290000}"/>
    <cellStyle name="Normal 3 3 11 2 2 13" xfId="10700" xr:uid="{00000000-0005-0000-0000-00008C290000}"/>
    <cellStyle name="Normal 3 3 11 2 2 14" xfId="10701" xr:uid="{00000000-0005-0000-0000-00008D290000}"/>
    <cellStyle name="Normal 3 3 11 2 2 2" xfId="10702" xr:uid="{00000000-0005-0000-0000-00008E290000}"/>
    <cellStyle name="Normal 3 3 11 2 2 3" xfId="10703" xr:uid="{00000000-0005-0000-0000-00008F290000}"/>
    <cellStyle name="Normal 3 3 11 2 2 4" xfId="10704" xr:uid="{00000000-0005-0000-0000-000090290000}"/>
    <cellStyle name="Normal 3 3 11 2 2 5" xfId="10705" xr:uid="{00000000-0005-0000-0000-000091290000}"/>
    <cellStyle name="Normal 3 3 11 2 2 6" xfId="10706" xr:uid="{00000000-0005-0000-0000-000092290000}"/>
    <cellStyle name="Normal 3 3 11 2 2 7" xfId="10707" xr:uid="{00000000-0005-0000-0000-000093290000}"/>
    <cellStyle name="Normal 3 3 11 2 2 8" xfId="10708" xr:uid="{00000000-0005-0000-0000-000094290000}"/>
    <cellStyle name="Normal 3 3 11 2 2 9" xfId="10709" xr:uid="{00000000-0005-0000-0000-000095290000}"/>
    <cellStyle name="Normal 3 3 11 2 3" xfId="10710" xr:uid="{00000000-0005-0000-0000-000096290000}"/>
    <cellStyle name="Normal 3 3 11 2 4" xfId="10711" xr:uid="{00000000-0005-0000-0000-000097290000}"/>
    <cellStyle name="Normal 3 3 11 2 5" xfId="10712" xr:uid="{00000000-0005-0000-0000-000098290000}"/>
    <cellStyle name="Normal 3 3 11 2 6" xfId="10713" xr:uid="{00000000-0005-0000-0000-000099290000}"/>
    <cellStyle name="Normal 3 3 11 2 7" xfId="10714" xr:uid="{00000000-0005-0000-0000-00009A290000}"/>
    <cellStyle name="Normal 3 3 11 2 8" xfId="10715" xr:uid="{00000000-0005-0000-0000-00009B290000}"/>
    <cellStyle name="Normal 3 3 11 2 9" xfId="10716" xr:uid="{00000000-0005-0000-0000-00009C290000}"/>
    <cellStyle name="Normal 3 3 11 20" xfId="10717" xr:uid="{00000000-0005-0000-0000-00009D290000}"/>
    <cellStyle name="Normal 3 3 11 21" xfId="10718" xr:uid="{00000000-0005-0000-0000-00009E290000}"/>
    <cellStyle name="Normal 3 3 11 22" xfId="10719" xr:uid="{00000000-0005-0000-0000-00009F290000}"/>
    <cellStyle name="Normal 3 3 11 23" xfId="10720" xr:uid="{00000000-0005-0000-0000-0000A0290000}"/>
    <cellStyle name="Normal 3 3 11 3" xfId="10721" xr:uid="{00000000-0005-0000-0000-0000A1290000}"/>
    <cellStyle name="Normal 3 3 11 3 10" xfId="10722" xr:uid="{00000000-0005-0000-0000-0000A2290000}"/>
    <cellStyle name="Normal 3 3 11 3 11" xfId="10723" xr:uid="{00000000-0005-0000-0000-0000A3290000}"/>
    <cellStyle name="Normal 3 3 11 3 12" xfId="10724" xr:uid="{00000000-0005-0000-0000-0000A4290000}"/>
    <cellStyle name="Normal 3 3 11 3 13" xfId="10725" xr:uid="{00000000-0005-0000-0000-0000A5290000}"/>
    <cellStyle name="Normal 3 3 11 3 14" xfId="10726" xr:uid="{00000000-0005-0000-0000-0000A6290000}"/>
    <cellStyle name="Normal 3 3 11 3 15" xfId="10727" xr:uid="{00000000-0005-0000-0000-0000A7290000}"/>
    <cellStyle name="Normal 3 3 11 3 2" xfId="10728" xr:uid="{00000000-0005-0000-0000-0000A8290000}"/>
    <cellStyle name="Normal 3 3 11 3 2 10" xfId="10729" xr:uid="{00000000-0005-0000-0000-0000A9290000}"/>
    <cellStyle name="Normal 3 3 11 3 2 11" xfId="10730" xr:uid="{00000000-0005-0000-0000-0000AA290000}"/>
    <cellStyle name="Normal 3 3 11 3 2 12" xfId="10731" xr:uid="{00000000-0005-0000-0000-0000AB290000}"/>
    <cellStyle name="Normal 3 3 11 3 2 13" xfId="10732" xr:uid="{00000000-0005-0000-0000-0000AC290000}"/>
    <cellStyle name="Normal 3 3 11 3 2 14" xfId="10733" xr:uid="{00000000-0005-0000-0000-0000AD290000}"/>
    <cellStyle name="Normal 3 3 11 3 2 2" xfId="10734" xr:uid="{00000000-0005-0000-0000-0000AE290000}"/>
    <cellStyle name="Normal 3 3 11 3 2 3" xfId="10735" xr:uid="{00000000-0005-0000-0000-0000AF290000}"/>
    <cellStyle name="Normal 3 3 11 3 2 4" xfId="10736" xr:uid="{00000000-0005-0000-0000-0000B0290000}"/>
    <cellStyle name="Normal 3 3 11 3 2 5" xfId="10737" xr:uid="{00000000-0005-0000-0000-0000B1290000}"/>
    <cellStyle name="Normal 3 3 11 3 2 6" xfId="10738" xr:uid="{00000000-0005-0000-0000-0000B2290000}"/>
    <cellStyle name="Normal 3 3 11 3 2 7" xfId="10739" xr:uid="{00000000-0005-0000-0000-0000B3290000}"/>
    <cellStyle name="Normal 3 3 11 3 2 8" xfId="10740" xr:uid="{00000000-0005-0000-0000-0000B4290000}"/>
    <cellStyle name="Normal 3 3 11 3 2 9" xfId="10741" xr:uid="{00000000-0005-0000-0000-0000B5290000}"/>
    <cellStyle name="Normal 3 3 11 3 3" xfId="10742" xr:uid="{00000000-0005-0000-0000-0000B6290000}"/>
    <cellStyle name="Normal 3 3 11 3 4" xfId="10743" xr:uid="{00000000-0005-0000-0000-0000B7290000}"/>
    <cellStyle name="Normal 3 3 11 3 5" xfId="10744" xr:uid="{00000000-0005-0000-0000-0000B8290000}"/>
    <cellStyle name="Normal 3 3 11 3 6" xfId="10745" xr:uid="{00000000-0005-0000-0000-0000B9290000}"/>
    <cellStyle name="Normal 3 3 11 3 7" xfId="10746" xr:uid="{00000000-0005-0000-0000-0000BA290000}"/>
    <cellStyle name="Normal 3 3 11 3 8" xfId="10747" xr:uid="{00000000-0005-0000-0000-0000BB290000}"/>
    <cellStyle name="Normal 3 3 11 3 9" xfId="10748" xr:uid="{00000000-0005-0000-0000-0000BC290000}"/>
    <cellStyle name="Normal 3 3 11 4" xfId="10749" xr:uid="{00000000-0005-0000-0000-0000BD290000}"/>
    <cellStyle name="Normal 3 3 11 4 10" xfId="10750" xr:uid="{00000000-0005-0000-0000-0000BE290000}"/>
    <cellStyle name="Normal 3 3 11 4 11" xfId="10751" xr:uid="{00000000-0005-0000-0000-0000BF290000}"/>
    <cellStyle name="Normal 3 3 11 4 12" xfId="10752" xr:uid="{00000000-0005-0000-0000-0000C0290000}"/>
    <cellStyle name="Normal 3 3 11 4 13" xfId="10753" xr:uid="{00000000-0005-0000-0000-0000C1290000}"/>
    <cellStyle name="Normal 3 3 11 4 14" xfId="10754" xr:uid="{00000000-0005-0000-0000-0000C2290000}"/>
    <cellStyle name="Normal 3 3 11 4 15" xfId="10755" xr:uid="{00000000-0005-0000-0000-0000C3290000}"/>
    <cellStyle name="Normal 3 3 11 4 2" xfId="10756" xr:uid="{00000000-0005-0000-0000-0000C4290000}"/>
    <cellStyle name="Normal 3 3 11 4 2 10" xfId="10757" xr:uid="{00000000-0005-0000-0000-0000C5290000}"/>
    <cellStyle name="Normal 3 3 11 4 2 11" xfId="10758" xr:uid="{00000000-0005-0000-0000-0000C6290000}"/>
    <cellStyle name="Normal 3 3 11 4 2 12" xfId="10759" xr:uid="{00000000-0005-0000-0000-0000C7290000}"/>
    <cellStyle name="Normal 3 3 11 4 2 13" xfId="10760" xr:uid="{00000000-0005-0000-0000-0000C8290000}"/>
    <cellStyle name="Normal 3 3 11 4 2 14" xfId="10761" xr:uid="{00000000-0005-0000-0000-0000C9290000}"/>
    <cellStyle name="Normal 3 3 11 4 2 2" xfId="10762" xr:uid="{00000000-0005-0000-0000-0000CA290000}"/>
    <cellStyle name="Normal 3 3 11 4 2 3" xfId="10763" xr:uid="{00000000-0005-0000-0000-0000CB290000}"/>
    <cellStyle name="Normal 3 3 11 4 2 4" xfId="10764" xr:uid="{00000000-0005-0000-0000-0000CC290000}"/>
    <cellStyle name="Normal 3 3 11 4 2 5" xfId="10765" xr:uid="{00000000-0005-0000-0000-0000CD290000}"/>
    <cellStyle name="Normal 3 3 11 4 2 6" xfId="10766" xr:uid="{00000000-0005-0000-0000-0000CE290000}"/>
    <cellStyle name="Normal 3 3 11 4 2 7" xfId="10767" xr:uid="{00000000-0005-0000-0000-0000CF290000}"/>
    <cellStyle name="Normal 3 3 11 4 2 8" xfId="10768" xr:uid="{00000000-0005-0000-0000-0000D0290000}"/>
    <cellStyle name="Normal 3 3 11 4 2 9" xfId="10769" xr:uid="{00000000-0005-0000-0000-0000D1290000}"/>
    <cellStyle name="Normal 3 3 11 4 3" xfId="10770" xr:uid="{00000000-0005-0000-0000-0000D2290000}"/>
    <cellStyle name="Normal 3 3 11 4 4" xfId="10771" xr:uid="{00000000-0005-0000-0000-0000D3290000}"/>
    <cellStyle name="Normal 3 3 11 4 5" xfId="10772" xr:uid="{00000000-0005-0000-0000-0000D4290000}"/>
    <cellStyle name="Normal 3 3 11 4 6" xfId="10773" xr:uid="{00000000-0005-0000-0000-0000D5290000}"/>
    <cellStyle name="Normal 3 3 11 4 7" xfId="10774" xr:uid="{00000000-0005-0000-0000-0000D6290000}"/>
    <cellStyle name="Normal 3 3 11 4 8" xfId="10775" xr:uid="{00000000-0005-0000-0000-0000D7290000}"/>
    <cellStyle name="Normal 3 3 11 4 9" xfId="10776" xr:uid="{00000000-0005-0000-0000-0000D8290000}"/>
    <cellStyle name="Normal 3 3 11 5" xfId="10777" xr:uid="{00000000-0005-0000-0000-0000D9290000}"/>
    <cellStyle name="Normal 3 3 11 5 10" xfId="10778" xr:uid="{00000000-0005-0000-0000-0000DA290000}"/>
    <cellStyle name="Normal 3 3 11 5 11" xfId="10779" xr:uid="{00000000-0005-0000-0000-0000DB290000}"/>
    <cellStyle name="Normal 3 3 11 5 12" xfId="10780" xr:uid="{00000000-0005-0000-0000-0000DC290000}"/>
    <cellStyle name="Normal 3 3 11 5 13" xfId="10781" xr:uid="{00000000-0005-0000-0000-0000DD290000}"/>
    <cellStyle name="Normal 3 3 11 5 14" xfId="10782" xr:uid="{00000000-0005-0000-0000-0000DE290000}"/>
    <cellStyle name="Normal 3 3 11 5 2" xfId="10783" xr:uid="{00000000-0005-0000-0000-0000DF290000}"/>
    <cellStyle name="Normal 3 3 11 5 3" xfId="10784" xr:uid="{00000000-0005-0000-0000-0000E0290000}"/>
    <cellStyle name="Normal 3 3 11 5 4" xfId="10785" xr:uid="{00000000-0005-0000-0000-0000E1290000}"/>
    <cellStyle name="Normal 3 3 11 5 5" xfId="10786" xr:uid="{00000000-0005-0000-0000-0000E2290000}"/>
    <cellStyle name="Normal 3 3 11 5 6" xfId="10787" xr:uid="{00000000-0005-0000-0000-0000E3290000}"/>
    <cellStyle name="Normal 3 3 11 5 7" xfId="10788" xr:uid="{00000000-0005-0000-0000-0000E4290000}"/>
    <cellStyle name="Normal 3 3 11 5 8" xfId="10789" xr:uid="{00000000-0005-0000-0000-0000E5290000}"/>
    <cellStyle name="Normal 3 3 11 5 9" xfId="10790" xr:uid="{00000000-0005-0000-0000-0000E6290000}"/>
    <cellStyle name="Normal 3 3 11 6" xfId="10791" xr:uid="{00000000-0005-0000-0000-0000E7290000}"/>
    <cellStyle name="Normal 3 3 11 6 10" xfId="10792" xr:uid="{00000000-0005-0000-0000-0000E8290000}"/>
    <cellStyle name="Normal 3 3 11 6 11" xfId="10793" xr:uid="{00000000-0005-0000-0000-0000E9290000}"/>
    <cellStyle name="Normal 3 3 11 6 12" xfId="10794" xr:uid="{00000000-0005-0000-0000-0000EA290000}"/>
    <cellStyle name="Normal 3 3 11 6 13" xfId="10795" xr:uid="{00000000-0005-0000-0000-0000EB290000}"/>
    <cellStyle name="Normal 3 3 11 6 14" xfId="10796" xr:uid="{00000000-0005-0000-0000-0000EC290000}"/>
    <cellStyle name="Normal 3 3 11 6 2" xfId="10797" xr:uid="{00000000-0005-0000-0000-0000ED290000}"/>
    <cellStyle name="Normal 3 3 11 6 3" xfId="10798" xr:uid="{00000000-0005-0000-0000-0000EE290000}"/>
    <cellStyle name="Normal 3 3 11 6 4" xfId="10799" xr:uid="{00000000-0005-0000-0000-0000EF290000}"/>
    <cellStyle name="Normal 3 3 11 6 5" xfId="10800" xr:uid="{00000000-0005-0000-0000-0000F0290000}"/>
    <cellStyle name="Normal 3 3 11 6 6" xfId="10801" xr:uid="{00000000-0005-0000-0000-0000F1290000}"/>
    <cellStyle name="Normal 3 3 11 6 7" xfId="10802" xr:uid="{00000000-0005-0000-0000-0000F2290000}"/>
    <cellStyle name="Normal 3 3 11 6 8" xfId="10803" xr:uid="{00000000-0005-0000-0000-0000F3290000}"/>
    <cellStyle name="Normal 3 3 11 6 9" xfId="10804" xr:uid="{00000000-0005-0000-0000-0000F4290000}"/>
    <cellStyle name="Normal 3 3 11 7" xfId="10805" xr:uid="{00000000-0005-0000-0000-0000F5290000}"/>
    <cellStyle name="Normal 3 3 11 7 10" xfId="10806" xr:uid="{00000000-0005-0000-0000-0000F6290000}"/>
    <cellStyle name="Normal 3 3 11 7 11" xfId="10807" xr:uid="{00000000-0005-0000-0000-0000F7290000}"/>
    <cellStyle name="Normal 3 3 11 7 12" xfId="10808" xr:uid="{00000000-0005-0000-0000-0000F8290000}"/>
    <cellStyle name="Normal 3 3 11 7 13" xfId="10809" xr:uid="{00000000-0005-0000-0000-0000F9290000}"/>
    <cellStyle name="Normal 3 3 11 7 14" xfId="10810" xr:uid="{00000000-0005-0000-0000-0000FA290000}"/>
    <cellStyle name="Normal 3 3 11 7 2" xfId="10811" xr:uid="{00000000-0005-0000-0000-0000FB290000}"/>
    <cellStyle name="Normal 3 3 11 7 3" xfId="10812" xr:uid="{00000000-0005-0000-0000-0000FC290000}"/>
    <cellStyle name="Normal 3 3 11 7 4" xfId="10813" xr:uid="{00000000-0005-0000-0000-0000FD290000}"/>
    <cellStyle name="Normal 3 3 11 7 5" xfId="10814" xr:uid="{00000000-0005-0000-0000-0000FE290000}"/>
    <cellStyle name="Normal 3 3 11 7 6" xfId="10815" xr:uid="{00000000-0005-0000-0000-0000FF290000}"/>
    <cellStyle name="Normal 3 3 11 7 7" xfId="10816" xr:uid="{00000000-0005-0000-0000-0000002A0000}"/>
    <cellStyle name="Normal 3 3 11 7 8" xfId="10817" xr:uid="{00000000-0005-0000-0000-0000012A0000}"/>
    <cellStyle name="Normal 3 3 11 7 9" xfId="10818" xr:uid="{00000000-0005-0000-0000-0000022A0000}"/>
    <cellStyle name="Normal 3 3 11 8" xfId="10819" xr:uid="{00000000-0005-0000-0000-0000032A0000}"/>
    <cellStyle name="Normal 3 3 11 8 10" xfId="10820" xr:uid="{00000000-0005-0000-0000-0000042A0000}"/>
    <cellStyle name="Normal 3 3 11 8 11" xfId="10821" xr:uid="{00000000-0005-0000-0000-0000052A0000}"/>
    <cellStyle name="Normal 3 3 11 8 12" xfId="10822" xr:uid="{00000000-0005-0000-0000-0000062A0000}"/>
    <cellStyle name="Normal 3 3 11 8 13" xfId="10823" xr:uid="{00000000-0005-0000-0000-0000072A0000}"/>
    <cellStyle name="Normal 3 3 11 8 14" xfId="10824" xr:uid="{00000000-0005-0000-0000-0000082A0000}"/>
    <cellStyle name="Normal 3 3 11 8 2" xfId="10825" xr:uid="{00000000-0005-0000-0000-0000092A0000}"/>
    <cellStyle name="Normal 3 3 11 8 3" xfId="10826" xr:uid="{00000000-0005-0000-0000-00000A2A0000}"/>
    <cellStyle name="Normal 3 3 11 8 4" xfId="10827" xr:uid="{00000000-0005-0000-0000-00000B2A0000}"/>
    <cellStyle name="Normal 3 3 11 8 5" xfId="10828" xr:uid="{00000000-0005-0000-0000-00000C2A0000}"/>
    <cellStyle name="Normal 3 3 11 8 6" xfId="10829" xr:uid="{00000000-0005-0000-0000-00000D2A0000}"/>
    <cellStyle name="Normal 3 3 11 8 7" xfId="10830" xr:uid="{00000000-0005-0000-0000-00000E2A0000}"/>
    <cellStyle name="Normal 3 3 11 8 8" xfId="10831" xr:uid="{00000000-0005-0000-0000-00000F2A0000}"/>
    <cellStyle name="Normal 3 3 11 8 9" xfId="10832" xr:uid="{00000000-0005-0000-0000-0000102A0000}"/>
    <cellStyle name="Normal 3 3 11 9" xfId="10833" xr:uid="{00000000-0005-0000-0000-0000112A0000}"/>
    <cellStyle name="Normal 3 3 11 9 10" xfId="10834" xr:uid="{00000000-0005-0000-0000-0000122A0000}"/>
    <cellStyle name="Normal 3 3 11 9 11" xfId="10835" xr:uid="{00000000-0005-0000-0000-0000132A0000}"/>
    <cellStyle name="Normal 3 3 11 9 12" xfId="10836" xr:uid="{00000000-0005-0000-0000-0000142A0000}"/>
    <cellStyle name="Normal 3 3 11 9 13" xfId="10837" xr:uid="{00000000-0005-0000-0000-0000152A0000}"/>
    <cellStyle name="Normal 3 3 11 9 14" xfId="10838" xr:uid="{00000000-0005-0000-0000-0000162A0000}"/>
    <cellStyle name="Normal 3 3 11 9 2" xfId="10839" xr:uid="{00000000-0005-0000-0000-0000172A0000}"/>
    <cellStyle name="Normal 3 3 11 9 3" xfId="10840" xr:uid="{00000000-0005-0000-0000-0000182A0000}"/>
    <cellStyle name="Normal 3 3 11 9 4" xfId="10841" xr:uid="{00000000-0005-0000-0000-0000192A0000}"/>
    <cellStyle name="Normal 3 3 11 9 5" xfId="10842" xr:uid="{00000000-0005-0000-0000-00001A2A0000}"/>
    <cellStyle name="Normal 3 3 11 9 6" xfId="10843" xr:uid="{00000000-0005-0000-0000-00001B2A0000}"/>
    <cellStyle name="Normal 3 3 11 9 7" xfId="10844" xr:uid="{00000000-0005-0000-0000-00001C2A0000}"/>
    <cellStyle name="Normal 3 3 11 9 8" xfId="10845" xr:uid="{00000000-0005-0000-0000-00001D2A0000}"/>
    <cellStyle name="Normal 3 3 11 9 9" xfId="10846" xr:uid="{00000000-0005-0000-0000-00001E2A0000}"/>
    <cellStyle name="Normal 3 3 12" xfId="10847" xr:uid="{00000000-0005-0000-0000-00001F2A0000}"/>
    <cellStyle name="Normal 3 3 12 10" xfId="10848" xr:uid="{00000000-0005-0000-0000-0000202A0000}"/>
    <cellStyle name="Normal 3 3 12 10 10" xfId="10849" xr:uid="{00000000-0005-0000-0000-0000212A0000}"/>
    <cellStyle name="Normal 3 3 12 10 11" xfId="10850" xr:uid="{00000000-0005-0000-0000-0000222A0000}"/>
    <cellStyle name="Normal 3 3 12 10 12" xfId="10851" xr:uid="{00000000-0005-0000-0000-0000232A0000}"/>
    <cellStyle name="Normal 3 3 12 10 13" xfId="10852" xr:uid="{00000000-0005-0000-0000-0000242A0000}"/>
    <cellStyle name="Normal 3 3 12 10 14" xfId="10853" xr:uid="{00000000-0005-0000-0000-0000252A0000}"/>
    <cellStyle name="Normal 3 3 12 10 2" xfId="10854" xr:uid="{00000000-0005-0000-0000-0000262A0000}"/>
    <cellStyle name="Normal 3 3 12 10 3" xfId="10855" xr:uid="{00000000-0005-0000-0000-0000272A0000}"/>
    <cellStyle name="Normal 3 3 12 10 4" xfId="10856" xr:uid="{00000000-0005-0000-0000-0000282A0000}"/>
    <cellStyle name="Normal 3 3 12 10 5" xfId="10857" xr:uid="{00000000-0005-0000-0000-0000292A0000}"/>
    <cellStyle name="Normal 3 3 12 10 6" xfId="10858" xr:uid="{00000000-0005-0000-0000-00002A2A0000}"/>
    <cellStyle name="Normal 3 3 12 10 7" xfId="10859" xr:uid="{00000000-0005-0000-0000-00002B2A0000}"/>
    <cellStyle name="Normal 3 3 12 10 8" xfId="10860" xr:uid="{00000000-0005-0000-0000-00002C2A0000}"/>
    <cellStyle name="Normal 3 3 12 10 9" xfId="10861" xr:uid="{00000000-0005-0000-0000-00002D2A0000}"/>
    <cellStyle name="Normal 3 3 12 11" xfId="10862" xr:uid="{00000000-0005-0000-0000-00002E2A0000}"/>
    <cellStyle name="Normal 3 3 12 12" xfId="10863" xr:uid="{00000000-0005-0000-0000-00002F2A0000}"/>
    <cellStyle name="Normal 3 3 12 13" xfId="10864" xr:uid="{00000000-0005-0000-0000-0000302A0000}"/>
    <cellStyle name="Normal 3 3 12 14" xfId="10865" xr:uid="{00000000-0005-0000-0000-0000312A0000}"/>
    <cellStyle name="Normal 3 3 12 15" xfId="10866" xr:uid="{00000000-0005-0000-0000-0000322A0000}"/>
    <cellStyle name="Normal 3 3 12 16" xfId="10867" xr:uid="{00000000-0005-0000-0000-0000332A0000}"/>
    <cellStyle name="Normal 3 3 12 17" xfId="10868" xr:uid="{00000000-0005-0000-0000-0000342A0000}"/>
    <cellStyle name="Normal 3 3 12 18" xfId="10869" xr:uid="{00000000-0005-0000-0000-0000352A0000}"/>
    <cellStyle name="Normal 3 3 12 19" xfId="10870" xr:uid="{00000000-0005-0000-0000-0000362A0000}"/>
    <cellStyle name="Normal 3 3 12 2" xfId="10871" xr:uid="{00000000-0005-0000-0000-0000372A0000}"/>
    <cellStyle name="Normal 3 3 12 2 10" xfId="10872" xr:uid="{00000000-0005-0000-0000-0000382A0000}"/>
    <cellStyle name="Normal 3 3 12 2 11" xfId="10873" xr:uid="{00000000-0005-0000-0000-0000392A0000}"/>
    <cellStyle name="Normal 3 3 12 2 12" xfId="10874" xr:uid="{00000000-0005-0000-0000-00003A2A0000}"/>
    <cellStyle name="Normal 3 3 12 2 13" xfId="10875" xr:uid="{00000000-0005-0000-0000-00003B2A0000}"/>
    <cellStyle name="Normal 3 3 12 2 14" xfId="10876" xr:uid="{00000000-0005-0000-0000-00003C2A0000}"/>
    <cellStyle name="Normal 3 3 12 2 15" xfId="10877" xr:uid="{00000000-0005-0000-0000-00003D2A0000}"/>
    <cellStyle name="Normal 3 3 12 2 2" xfId="10878" xr:uid="{00000000-0005-0000-0000-00003E2A0000}"/>
    <cellStyle name="Normal 3 3 12 2 2 10" xfId="10879" xr:uid="{00000000-0005-0000-0000-00003F2A0000}"/>
    <cellStyle name="Normal 3 3 12 2 2 11" xfId="10880" xr:uid="{00000000-0005-0000-0000-0000402A0000}"/>
    <cellStyle name="Normal 3 3 12 2 2 12" xfId="10881" xr:uid="{00000000-0005-0000-0000-0000412A0000}"/>
    <cellStyle name="Normal 3 3 12 2 2 13" xfId="10882" xr:uid="{00000000-0005-0000-0000-0000422A0000}"/>
    <cellStyle name="Normal 3 3 12 2 2 14" xfId="10883" xr:uid="{00000000-0005-0000-0000-0000432A0000}"/>
    <cellStyle name="Normal 3 3 12 2 2 2" xfId="10884" xr:uid="{00000000-0005-0000-0000-0000442A0000}"/>
    <cellStyle name="Normal 3 3 12 2 2 3" xfId="10885" xr:uid="{00000000-0005-0000-0000-0000452A0000}"/>
    <cellStyle name="Normal 3 3 12 2 2 4" xfId="10886" xr:uid="{00000000-0005-0000-0000-0000462A0000}"/>
    <cellStyle name="Normal 3 3 12 2 2 5" xfId="10887" xr:uid="{00000000-0005-0000-0000-0000472A0000}"/>
    <cellStyle name="Normal 3 3 12 2 2 6" xfId="10888" xr:uid="{00000000-0005-0000-0000-0000482A0000}"/>
    <cellStyle name="Normal 3 3 12 2 2 7" xfId="10889" xr:uid="{00000000-0005-0000-0000-0000492A0000}"/>
    <cellStyle name="Normal 3 3 12 2 2 8" xfId="10890" xr:uid="{00000000-0005-0000-0000-00004A2A0000}"/>
    <cellStyle name="Normal 3 3 12 2 2 9" xfId="10891" xr:uid="{00000000-0005-0000-0000-00004B2A0000}"/>
    <cellStyle name="Normal 3 3 12 2 3" xfId="10892" xr:uid="{00000000-0005-0000-0000-00004C2A0000}"/>
    <cellStyle name="Normal 3 3 12 2 4" xfId="10893" xr:uid="{00000000-0005-0000-0000-00004D2A0000}"/>
    <cellStyle name="Normal 3 3 12 2 5" xfId="10894" xr:uid="{00000000-0005-0000-0000-00004E2A0000}"/>
    <cellStyle name="Normal 3 3 12 2 6" xfId="10895" xr:uid="{00000000-0005-0000-0000-00004F2A0000}"/>
    <cellStyle name="Normal 3 3 12 2 7" xfId="10896" xr:uid="{00000000-0005-0000-0000-0000502A0000}"/>
    <cellStyle name="Normal 3 3 12 2 8" xfId="10897" xr:uid="{00000000-0005-0000-0000-0000512A0000}"/>
    <cellStyle name="Normal 3 3 12 2 9" xfId="10898" xr:uid="{00000000-0005-0000-0000-0000522A0000}"/>
    <cellStyle name="Normal 3 3 12 20" xfId="10899" xr:uid="{00000000-0005-0000-0000-0000532A0000}"/>
    <cellStyle name="Normal 3 3 12 21" xfId="10900" xr:uid="{00000000-0005-0000-0000-0000542A0000}"/>
    <cellStyle name="Normal 3 3 12 22" xfId="10901" xr:uid="{00000000-0005-0000-0000-0000552A0000}"/>
    <cellStyle name="Normal 3 3 12 23" xfId="10902" xr:uid="{00000000-0005-0000-0000-0000562A0000}"/>
    <cellStyle name="Normal 3 3 12 3" xfId="10903" xr:uid="{00000000-0005-0000-0000-0000572A0000}"/>
    <cellStyle name="Normal 3 3 12 3 10" xfId="10904" xr:uid="{00000000-0005-0000-0000-0000582A0000}"/>
    <cellStyle name="Normal 3 3 12 3 11" xfId="10905" xr:uid="{00000000-0005-0000-0000-0000592A0000}"/>
    <cellStyle name="Normal 3 3 12 3 12" xfId="10906" xr:uid="{00000000-0005-0000-0000-00005A2A0000}"/>
    <cellStyle name="Normal 3 3 12 3 13" xfId="10907" xr:uid="{00000000-0005-0000-0000-00005B2A0000}"/>
    <cellStyle name="Normal 3 3 12 3 14" xfId="10908" xr:uid="{00000000-0005-0000-0000-00005C2A0000}"/>
    <cellStyle name="Normal 3 3 12 3 15" xfId="10909" xr:uid="{00000000-0005-0000-0000-00005D2A0000}"/>
    <cellStyle name="Normal 3 3 12 3 2" xfId="10910" xr:uid="{00000000-0005-0000-0000-00005E2A0000}"/>
    <cellStyle name="Normal 3 3 12 3 2 10" xfId="10911" xr:uid="{00000000-0005-0000-0000-00005F2A0000}"/>
    <cellStyle name="Normal 3 3 12 3 2 11" xfId="10912" xr:uid="{00000000-0005-0000-0000-0000602A0000}"/>
    <cellStyle name="Normal 3 3 12 3 2 12" xfId="10913" xr:uid="{00000000-0005-0000-0000-0000612A0000}"/>
    <cellStyle name="Normal 3 3 12 3 2 13" xfId="10914" xr:uid="{00000000-0005-0000-0000-0000622A0000}"/>
    <cellStyle name="Normal 3 3 12 3 2 14" xfId="10915" xr:uid="{00000000-0005-0000-0000-0000632A0000}"/>
    <cellStyle name="Normal 3 3 12 3 2 2" xfId="10916" xr:uid="{00000000-0005-0000-0000-0000642A0000}"/>
    <cellStyle name="Normal 3 3 12 3 2 3" xfId="10917" xr:uid="{00000000-0005-0000-0000-0000652A0000}"/>
    <cellStyle name="Normal 3 3 12 3 2 4" xfId="10918" xr:uid="{00000000-0005-0000-0000-0000662A0000}"/>
    <cellStyle name="Normal 3 3 12 3 2 5" xfId="10919" xr:uid="{00000000-0005-0000-0000-0000672A0000}"/>
    <cellStyle name="Normal 3 3 12 3 2 6" xfId="10920" xr:uid="{00000000-0005-0000-0000-0000682A0000}"/>
    <cellStyle name="Normal 3 3 12 3 2 7" xfId="10921" xr:uid="{00000000-0005-0000-0000-0000692A0000}"/>
    <cellStyle name="Normal 3 3 12 3 2 8" xfId="10922" xr:uid="{00000000-0005-0000-0000-00006A2A0000}"/>
    <cellStyle name="Normal 3 3 12 3 2 9" xfId="10923" xr:uid="{00000000-0005-0000-0000-00006B2A0000}"/>
    <cellStyle name="Normal 3 3 12 3 3" xfId="10924" xr:uid="{00000000-0005-0000-0000-00006C2A0000}"/>
    <cellStyle name="Normal 3 3 12 3 4" xfId="10925" xr:uid="{00000000-0005-0000-0000-00006D2A0000}"/>
    <cellStyle name="Normal 3 3 12 3 5" xfId="10926" xr:uid="{00000000-0005-0000-0000-00006E2A0000}"/>
    <cellStyle name="Normal 3 3 12 3 6" xfId="10927" xr:uid="{00000000-0005-0000-0000-00006F2A0000}"/>
    <cellStyle name="Normal 3 3 12 3 7" xfId="10928" xr:uid="{00000000-0005-0000-0000-0000702A0000}"/>
    <cellStyle name="Normal 3 3 12 3 8" xfId="10929" xr:uid="{00000000-0005-0000-0000-0000712A0000}"/>
    <cellStyle name="Normal 3 3 12 3 9" xfId="10930" xr:uid="{00000000-0005-0000-0000-0000722A0000}"/>
    <cellStyle name="Normal 3 3 12 4" xfId="10931" xr:uid="{00000000-0005-0000-0000-0000732A0000}"/>
    <cellStyle name="Normal 3 3 12 4 10" xfId="10932" xr:uid="{00000000-0005-0000-0000-0000742A0000}"/>
    <cellStyle name="Normal 3 3 12 4 11" xfId="10933" xr:uid="{00000000-0005-0000-0000-0000752A0000}"/>
    <cellStyle name="Normal 3 3 12 4 12" xfId="10934" xr:uid="{00000000-0005-0000-0000-0000762A0000}"/>
    <cellStyle name="Normal 3 3 12 4 13" xfId="10935" xr:uid="{00000000-0005-0000-0000-0000772A0000}"/>
    <cellStyle name="Normal 3 3 12 4 14" xfId="10936" xr:uid="{00000000-0005-0000-0000-0000782A0000}"/>
    <cellStyle name="Normal 3 3 12 4 15" xfId="10937" xr:uid="{00000000-0005-0000-0000-0000792A0000}"/>
    <cellStyle name="Normal 3 3 12 4 2" xfId="10938" xr:uid="{00000000-0005-0000-0000-00007A2A0000}"/>
    <cellStyle name="Normal 3 3 12 4 2 10" xfId="10939" xr:uid="{00000000-0005-0000-0000-00007B2A0000}"/>
    <cellStyle name="Normal 3 3 12 4 2 11" xfId="10940" xr:uid="{00000000-0005-0000-0000-00007C2A0000}"/>
    <cellStyle name="Normal 3 3 12 4 2 12" xfId="10941" xr:uid="{00000000-0005-0000-0000-00007D2A0000}"/>
    <cellStyle name="Normal 3 3 12 4 2 13" xfId="10942" xr:uid="{00000000-0005-0000-0000-00007E2A0000}"/>
    <cellStyle name="Normal 3 3 12 4 2 14" xfId="10943" xr:uid="{00000000-0005-0000-0000-00007F2A0000}"/>
    <cellStyle name="Normal 3 3 12 4 2 2" xfId="10944" xr:uid="{00000000-0005-0000-0000-0000802A0000}"/>
    <cellStyle name="Normal 3 3 12 4 2 3" xfId="10945" xr:uid="{00000000-0005-0000-0000-0000812A0000}"/>
    <cellStyle name="Normal 3 3 12 4 2 4" xfId="10946" xr:uid="{00000000-0005-0000-0000-0000822A0000}"/>
    <cellStyle name="Normal 3 3 12 4 2 5" xfId="10947" xr:uid="{00000000-0005-0000-0000-0000832A0000}"/>
    <cellStyle name="Normal 3 3 12 4 2 6" xfId="10948" xr:uid="{00000000-0005-0000-0000-0000842A0000}"/>
    <cellStyle name="Normal 3 3 12 4 2 7" xfId="10949" xr:uid="{00000000-0005-0000-0000-0000852A0000}"/>
    <cellStyle name="Normal 3 3 12 4 2 8" xfId="10950" xr:uid="{00000000-0005-0000-0000-0000862A0000}"/>
    <cellStyle name="Normal 3 3 12 4 2 9" xfId="10951" xr:uid="{00000000-0005-0000-0000-0000872A0000}"/>
    <cellStyle name="Normal 3 3 12 4 3" xfId="10952" xr:uid="{00000000-0005-0000-0000-0000882A0000}"/>
    <cellStyle name="Normal 3 3 12 4 4" xfId="10953" xr:uid="{00000000-0005-0000-0000-0000892A0000}"/>
    <cellStyle name="Normal 3 3 12 4 5" xfId="10954" xr:uid="{00000000-0005-0000-0000-00008A2A0000}"/>
    <cellStyle name="Normal 3 3 12 4 6" xfId="10955" xr:uid="{00000000-0005-0000-0000-00008B2A0000}"/>
    <cellStyle name="Normal 3 3 12 4 7" xfId="10956" xr:uid="{00000000-0005-0000-0000-00008C2A0000}"/>
    <cellStyle name="Normal 3 3 12 4 8" xfId="10957" xr:uid="{00000000-0005-0000-0000-00008D2A0000}"/>
    <cellStyle name="Normal 3 3 12 4 9" xfId="10958" xr:uid="{00000000-0005-0000-0000-00008E2A0000}"/>
    <cellStyle name="Normal 3 3 12 5" xfId="10959" xr:uid="{00000000-0005-0000-0000-00008F2A0000}"/>
    <cellStyle name="Normal 3 3 12 5 10" xfId="10960" xr:uid="{00000000-0005-0000-0000-0000902A0000}"/>
    <cellStyle name="Normal 3 3 12 5 11" xfId="10961" xr:uid="{00000000-0005-0000-0000-0000912A0000}"/>
    <cellStyle name="Normal 3 3 12 5 12" xfId="10962" xr:uid="{00000000-0005-0000-0000-0000922A0000}"/>
    <cellStyle name="Normal 3 3 12 5 13" xfId="10963" xr:uid="{00000000-0005-0000-0000-0000932A0000}"/>
    <cellStyle name="Normal 3 3 12 5 14" xfId="10964" xr:uid="{00000000-0005-0000-0000-0000942A0000}"/>
    <cellStyle name="Normal 3 3 12 5 2" xfId="10965" xr:uid="{00000000-0005-0000-0000-0000952A0000}"/>
    <cellStyle name="Normal 3 3 12 5 3" xfId="10966" xr:uid="{00000000-0005-0000-0000-0000962A0000}"/>
    <cellStyle name="Normal 3 3 12 5 4" xfId="10967" xr:uid="{00000000-0005-0000-0000-0000972A0000}"/>
    <cellStyle name="Normal 3 3 12 5 5" xfId="10968" xr:uid="{00000000-0005-0000-0000-0000982A0000}"/>
    <cellStyle name="Normal 3 3 12 5 6" xfId="10969" xr:uid="{00000000-0005-0000-0000-0000992A0000}"/>
    <cellStyle name="Normal 3 3 12 5 7" xfId="10970" xr:uid="{00000000-0005-0000-0000-00009A2A0000}"/>
    <cellStyle name="Normal 3 3 12 5 8" xfId="10971" xr:uid="{00000000-0005-0000-0000-00009B2A0000}"/>
    <cellStyle name="Normal 3 3 12 5 9" xfId="10972" xr:uid="{00000000-0005-0000-0000-00009C2A0000}"/>
    <cellStyle name="Normal 3 3 12 6" xfId="10973" xr:uid="{00000000-0005-0000-0000-00009D2A0000}"/>
    <cellStyle name="Normal 3 3 12 6 10" xfId="10974" xr:uid="{00000000-0005-0000-0000-00009E2A0000}"/>
    <cellStyle name="Normal 3 3 12 6 11" xfId="10975" xr:uid="{00000000-0005-0000-0000-00009F2A0000}"/>
    <cellStyle name="Normal 3 3 12 6 12" xfId="10976" xr:uid="{00000000-0005-0000-0000-0000A02A0000}"/>
    <cellStyle name="Normal 3 3 12 6 13" xfId="10977" xr:uid="{00000000-0005-0000-0000-0000A12A0000}"/>
    <cellStyle name="Normal 3 3 12 6 14" xfId="10978" xr:uid="{00000000-0005-0000-0000-0000A22A0000}"/>
    <cellStyle name="Normal 3 3 12 6 2" xfId="10979" xr:uid="{00000000-0005-0000-0000-0000A32A0000}"/>
    <cellStyle name="Normal 3 3 12 6 3" xfId="10980" xr:uid="{00000000-0005-0000-0000-0000A42A0000}"/>
    <cellStyle name="Normal 3 3 12 6 4" xfId="10981" xr:uid="{00000000-0005-0000-0000-0000A52A0000}"/>
    <cellStyle name="Normal 3 3 12 6 5" xfId="10982" xr:uid="{00000000-0005-0000-0000-0000A62A0000}"/>
    <cellStyle name="Normal 3 3 12 6 6" xfId="10983" xr:uid="{00000000-0005-0000-0000-0000A72A0000}"/>
    <cellStyle name="Normal 3 3 12 6 7" xfId="10984" xr:uid="{00000000-0005-0000-0000-0000A82A0000}"/>
    <cellStyle name="Normal 3 3 12 6 8" xfId="10985" xr:uid="{00000000-0005-0000-0000-0000A92A0000}"/>
    <cellStyle name="Normal 3 3 12 6 9" xfId="10986" xr:uid="{00000000-0005-0000-0000-0000AA2A0000}"/>
    <cellStyle name="Normal 3 3 12 7" xfId="10987" xr:uid="{00000000-0005-0000-0000-0000AB2A0000}"/>
    <cellStyle name="Normal 3 3 12 7 10" xfId="10988" xr:uid="{00000000-0005-0000-0000-0000AC2A0000}"/>
    <cellStyle name="Normal 3 3 12 7 11" xfId="10989" xr:uid="{00000000-0005-0000-0000-0000AD2A0000}"/>
    <cellStyle name="Normal 3 3 12 7 12" xfId="10990" xr:uid="{00000000-0005-0000-0000-0000AE2A0000}"/>
    <cellStyle name="Normal 3 3 12 7 13" xfId="10991" xr:uid="{00000000-0005-0000-0000-0000AF2A0000}"/>
    <cellStyle name="Normal 3 3 12 7 14" xfId="10992" xr:uid="{00000000-0005-0000-0000-0000B02A0000}"/>
    <cellStyle name="Normal 3 3 12 7 2" xfId="10993" xr:uid="{00000000-0005-0000-0000-0000B12A0000}"/>
    <cellStyle name="Normal 3 3 12 7 3" xfId="10994" xr:uid="{00000000-0005-0000-0000-0000B22A0000}"/>
    <cellStyle name="Normal 3 3 12 7 4" xfId="10995" xr:uid="{00000000-0005-0000-0000-0000B32A0000}"/>
    <cellStyle name="Normal 3 3 12 7 5" xfId="10996" xr:uid="{00000000-0005-0000-0000-0000B42A0000}"/>
    <cellStyle name="Normal 3 3 12 7 6" xfId="10997" xr:uid="{00000000-0005-0000-0000-0000B52A0000}"/>
    <cellStyle name="Normal 3 3 12 7 7" xfId="10998" xr:uid="{00000000-0005-0000-0000-0000B62A0000}"/>
    <cellStyle name="Normal 3 3 12 7 8" xfId="10999" xr:uid="{00000000-0005-0000-0000-0000B72A0000}"/>
    <cellStyle name="Normal 3 3 12 7 9" xfId="11000" xr:uid="{00000000-0005-0000-0000-0000B82A0000}"/>
    <cellStyle name="Normal 3 3 12 8" xfId="11001" xr:uid="{00000000-0005-0000-0000-0000B92A0000}"/>
    <cellStyle name="Normal 3 3 12 8 10" xfId="11002" xr:uid="{00000000-0005-0000-0000-0000BA2A0000}"/>
    <cellStyle name="Normal 3 3 12 8 11" xfId="11003" xr:uid="{00000000-0005-0000-0000-0000BB2A0000}"/>
    <cellStyle name="Normal 3 3 12 8 12" xfId="11004" xr:uid="{00000000-0005-0000-0000-0000BC2A0000}"/>
    <cellStyle name="Normal 3 3 12 8 13" xfId="11005" xr:uid="{00000000-0005-0000-0000-0000BD2A0000}"/>
    <cellStyle name="Normal 3 3 12 8 14" xfId="11006" xr:uid="{00000000-0005-0000-0000-0000BE2A0000}"/>
    <cellStyle name="Normal 3 3 12 8 2" xfId="11007" xr:uid="{00000000-0005-0000-0000-0000BF2A0000}"/>
    <cellStyle name="Normal 3 3 12 8 3" xfId="11008" xr:uid="{00000000-0005-0000-0000-0000C02A0000}"/>
    <cellStyle name="Normal 3 3 12 8 4" xfId="11009" xr:uid="{00000000-0005-0000-0000-0000C12A0000}"/>
    <cellStyle name="Normal 3 3 12 8 5" xfId="11010" xr:uid="{00000000-0005-0000-0000-0000C22A0000}"/>
    <cellStyle name="Normal 3 3 12 8 6" xfId="11011" xr:uid="{00000000-0005-0000-0000-0000C32A0000}"/>
    <cellStyle name="Normal 3 3 12 8 7" xfId="11012" xr:uid="{00000000-0005-0000-0000-0000C42A0000}"/>
    <cellStyle name="Normal 3 3 12 8 8" xfId="11013" xr:uid="{00000000-0005-0000-0000-0000C52A0000}"/>
    <cellStyle name="Normal 3 3 12 8 9" xfId="11014" xr:uid="{00000000-0005-0000-0000-0000C62A0000}"/>
    <cellStyle name="Normal 3 3 12 9" xfId="11015" xr:uid="{00000000-0005-0000-0000-0000C72A0000}"/>
    <cellStyle name="Normal 3 3 12 9 10" xfId="11016" xr:uid="{00000000-0005-0000-0000-0000C82A0000}"/>
    <cellStyle name="Normal 3 3 12 9 11" xfId="11017" xr:uid="{00000000-0005-0000-0000-0000C92A0000}"/>
    <cellStyle name="Normal 3 3 12 9 12" xfId="11018" xr:uid="{00000000-0005-0000-0000-0000CA2A0000}"/>
    <cellStyle name="Normal 3 3 12 9 13" xfId="11019" xr:uid="{00000000-0005-0000-0000-0000CB2A0000}"/>
    <cellStyle name="Normal 3 3 12 9 14" xfId="11020" xr:uid="{00000000-0005-0000-0000-0000CC2A0000}"/>
    <cellStyle name="Normal 3 3 12 9 2" xfId="11021" xr:uid="{00000000-0005-0000-0000-0000CD2A0000}"/>
    <cellStyle name="Normal 3 3 12 9 3" xfId="11022" xr:uid="{00000000-0005-0000-0000-0000CE2A0000}"/>
    <cellStyle name="Normal 3 3 12 9 4" xfId="11023" xr:uid="{00000000-0005-0000-0000-0000CF2A0000}"/>
    <cellStyle name="Normal 3 3 12 9 5" xfId="11024" xr:uid="{00000000-0005-0000-0000-0000D02A0000}"/>
    <cellStyle name="Normal 3 3 12 9 6" xfId="11025" xr:uid="{00000000-0005-0000-0000-0000D12A0000}"/>
    <cellStyle name="Normal 3 3 12 9 7" xfId="11026" xr:uid="{00000000-0005-0000-0000-0000D22A0000}"/>
    <cellStyle name="Normal 3 3 12 9 8" xfId="11027" xr:uid="{00000000-0005-0000-0000-0000D32A0000}"/>
    <cellStyle name="Normal 3 3 12 9 9" xfId="11028" xr:uid="{00000000-0005-0000-0000-0000D42A0000}"/>
    <cellStyle name="Normal 3 3 13" xfId="11029" xr:uid="{00000000-0005-0000-0000-0000D52A0000}"/>
    <cellStyle name="Normal 3 3 13 10" xfId="11030" xr:uid="{00000000-0005-0000-0000-0000D62A0000}"/>
    <cellStyle name="Normal 3 3 13 10 10" xfId="11031" xr:uid="{00000000-0005-0000-0000-0000D72A0000}"/>
    <cellStyle name="Normal 3 3 13 10 11" xfId="11032" xr:uid="{00000000-0005-0000-0000-0000D82A0000}"/>
    <cellStyle name="Normal 3 3 13 10 12" xfId="11033" xr:uid="{00000000-0005-0000-0000-0000D92A0000}"/>
    <cellStyle name="Normal 3 3 13 10 13" xfId="11034" xr:uid="{00000000-0005-0000-0000-0000DA2A0000}"/>
    <cellStyle name="Normal 3 3 13 10 14" xfId="11035" xr:uid="{00000000-0005-0000-0000-0000DB2A0000}"/>
    <cellStyle name="Normal 3 3 13 10 2" xfId="11036" xr:uid="{00000000-0005-0000-0000-0000DC2A0000}"/>
    <cellStyle name="Normal 3 3 13 10 3" xfId="11037" xr:uid="{00000000-0005-0000-0000-0000DD2A0000}"/>
    <cellStyle name="Normal 3 3 13 10 4" xfId="11038" xr:uid="{00000000-0005-0000-0000-0000DE2A0000}"/>
    <cellStyle name="Normal 3 3 13 10 5" xfId="11039" xr:uid="{00000000-0005-0000-0000-0000DF2A0000}"/>
    <cellStyle name="Normal 3 3 13 10 6" xfId="11040" xr:uid="{00000000-0005-0000-0000-0000E02A0000}"/>
    <cellStyle name="Normal 3 3 13 10 7" xfId="11041" xr:uid="{00000000-0005-0000-0000-0000E12A0000}"/>
    <cellStyle name="Normal 3 3 13 10 8" xfId="11042" xr:uid="{00000000-0005-0000-0000-0000E22A0000}"/>
    <cellStyle name="Normal 3 3 13 10 9" xfId="11043" xr:uid="{00000000-0005-0000-0000-0000E32A0000}"/>
    <cellStyle name="Normal 3 3 13 11" xfId="11044" xr:uid="{00000000-0005-0000-0000-0000E42A0000}"/>
    <cellStyle name="Normal 3 3 13 12" xfId="11045" xr:uid="{00000000-0005-0000-0000-0000E52A0000}"/>
    <cellStyle name="Normal 3 3 13 13" xfId="11046" xr:uid="{00000000-0005-0000-0000-0000E62A0000}"/>
    <cellStyle name="Normal 3 3 13 14" xfId="11047" xr:uid="{00000000-0005-0000-0000-0000E72A0000}"/>
    <cellStyle name="Normal 3 3 13 15" xfId="11048" xr:uid="{00000000-0005-0000-0000-0000E82A0000}"/>
    <cellStyle name="Normal 3 3 13 16" xfId="11049" xr:uid="{00000000-0005-0000-0000-0000E92A0000}"/>
    <cellStyle name="Normal 3 3 13 17" xfId="11050" xr:uid="{00000000-0005-0000-0000-0000EA2A0000}"/>
    <cellStyle name="Normal 3 3 13 18" xfId="11051" xr:uid="{00000000-0005-0000-0000-0000EB2A0000}"/>
    <cellStyle name="Normal 3 3 13 19" xfId="11052" xr:uid="{00000000-0005-0000-0000-0000EC2A0000}"/>
    <cellStyle name="Normal 3 3 13 2" xfId="11053" xr:uid="{00000000-0005-0000-0000-0000ED2A0000}"/>
    <cellStyle name="Normal 3 3 13 2 10" xfId="11054" xr:uid="{00000000-0005-0000-0000-0000EE2A0000}"/>
    <cellStyle name="Normal 3 3 13 2 11" xfId="11055" xr:uid="{00000000-0005-0000-0000-0000EF2A0000}"/>
    <cellStyle name="Normal 3 3 13 2 12" xfId="11056" xr:uid="{00000000-0005-0000-0000-0000F02A0000}"/>
    <cellStyle name="Normal 3 3 13 2 13" xfId="11057" xr:uid="{00000000-0005-0000-0000-0000F12A0000}"/>
    <cellStyle name="Normal 3 3 13 2 14" xfId="11058" xr:uid="{00000000-0005-0000-0000-0000F22A0000}"/>
    <cellStyle name="Normal 3 3 13 2 15" xfId="11059" xr:uid="{00000000-0005-0000-0000-0000F32A0000}"/>
    <cellStyle name="Normal 3 3 13 2 2" xfId="11060" xr:uid="{00000000-0005-0000-0000-0000F42A0000}"/>
    <cellStyle name="Normal 3 3 13 2 2 10" xfId="11061" xr:uid="{00000000-0005-0000-0000-0000F52A0000}"/>
    <cellStyle name="Normal 3 3 13 2 2 11" xfId="11062" xr:uid="{00000000-0005-0000-0000-0000F62A0000}"/>
    <cellStyle name="Normal 3 3 13 2 2 12" xfId="11063" xr:uid="{00000000-0005-0000-0000-0000F72A0000}"/>
    <cellStyle name="Normal 3 3 13 2 2 13" xfId="11064" xr:uid="{00000000-0005-0000-0000-0000F82A0000}"/>
    <cellStyle name="Normal 3 3 13 2 2 14" xfId="11065" xr:uid="{00000000-0005-0000-0000-0000F92A0000}"/>
    <cellStyle name="Normal 3 3 13 2 2 2" xfId="11066" xr:uid="{00000000-0005-0000-0000-0000FA2A0000}"/>
    <cellStyle name="Normal 3 3 13 2 2 3" xfId="11067" xr:uid="{00000000-0005-0000-0000-0000FB2A0000}"/>
    <cellStyle name="Normal 3 3 13 2 2 4" xfId="11068" xr:uid="{00000000-0005-0000-0000-0000FC2A0000}"/>
    <cellStyle name="Normal 3 3 13 2 2 5" xfId="11069" xr:uid="{00000000-0005-0000-0000-0000FD2A0000}"/>
    <cellStyle name="Normal 3 3 13 2 2 6" xfId="11070" xr:uid="{00000000-0005-0000-0000-0000FE2A0000}"/>
    <cellStyle name="Normal 3 3 13 2 2 7" xfId="11071" xr:uid="{00000000-0005-0000-0000-0000FF2A0000}"/>
    <cellStyle name="Normal 3 3 13 2 2 8" xfId="11072" xr:uid="{00000000-0005-0000-0000-0000002B0000}"/>
    <cellStyle name="Normal 3 3 13 2 2 9" xfId="11073" xr:uid="{00000000-0005-0000-0000-0000012B0000}"/>
    <cellStyle name="Normal 3 3 13 2 3" xfId="11074" xr:uid="{00000000-0005-0000-0000-0000022B0000}"/>
    <cellStyle name="Normal 3 3 13 2 4" xfId="11075" xr:uid="{00000000-0005-0000-0000-0000032B0000}"/>
    <cellStyle name="Normal 3 3 13 2 5" xfId="11076" xr:uid="{00000000-0005-0000-0000-0000042B0000}"/>
    <cellStyle name="Normal 3 3 13 2 6" xfId="11077" xr:uid="{00000000-0005-0000-0000-0000052B0000}"/>
    <cellStyle name="Normal 3 3 13 2 7" xfId="11078" xr:uid="{00000000-0005-0000-0000-0000062B0000}"/>
    <cellStyle name="Normal 3 3 13 2 8" xfId="11079" xr:uid="{00000000-0005-0000-0000-0000072B0000}"/>
    <cellStyle name="Normal 3 3 13 2 9" xfId="11080" xr:uid="{00000000-0005-0000-0000-0000082B0000}"/>
    <cellStyle name="Normal 3 3 13 20" xfId="11081" xr:uid="{00000000-0005-0000-0000-0000092B0000}"/>
    <cellStyle name="Normal 3 3 13 21" xfId="11082" xr:uid="{00000000-0005-0000-0000-00000A2B0000}"/>
    <cellStyle name="Normal 3 3 13 22" xfId="11083" xr:uid="{00000000-0005-0000-0000-00000B2B0000}"/>
    <cellStyle name="Normal 3 3 13 23" xfId="11084" xr:uid="{00000000-0005-0000-0000-00000C2B0000}"/>
    <cellStyle name="Normal 3 3 13 3" xfId="11085" xr:uid="{00000000-0005-0000-0000-00000D2B0000}"/>
    <cellStyle name="Normal 3 3 13 3 10" xfId="11086" xr:uid="{00000000-0005-0000-0000-00000E2B0000}"/>
    <cellStyle name="Normal 3 3 13 3 11" xfId="11087" xr:uid="{00000000-0005-0000-0000-00000F2B0000}"/>
    <cellStyle name="Normal 3 3 13 3 12" xfId="11088" xr:uid="{00000000-0005-0000-0000-0000102B0000}"/>
    <cellStyle name="Normal 3 3 13 3 13" xfId="11089" xr:uid="{00000000-0005-0000-0000-0000112B0000}"/>
    <cellStyle name="Normal 3 3 13 3 14" xfId="11090" xr:uid="{00000000-0005-0000-0000-0000122B0000}"/>
    <cellStyle name="Normal 3 3 13 3 15" xfId="11091" xr:uid="{00000000-0005-0000-0000-0000132B0000}"/>
    <cellStyle name="Normal 3 3 13 3 2" xfId="11092" xr:uid="{00000000-0005-0000-0000-0000142B0000}"/>
    <cellStyle name="Normal 3 3 13 3 2 10" xfId="11093" xr:uid="{00000000-0005-0000-0000-0000152B0000}"/>
    <cellStyle name="Normal 3 3 13 3 2 11" xfId="11094" xr:uid="{00000000-0005-0000-0000-0000162B0000}"/>
    <cellStyle name="Normal 3 3 13 3 2 12" xfId="11095" xr:uid="{00000000-0005-0000-0000-0000172B0000}"/>
    <cellStyle name="Normal 3 3 13 3 2 13" xfId="11096" xr:uid="{00000000-0005-0000-0000-0000182B0000}"/>
    <cellStyle name="Normal 3 3 13 3 2 14" xfId="11097" xr:uid="{00000000-0005-0000-0000-0000192B0000}"/>
    <cellStyle name="Normal 3 3 13 3 2 2" xfId="11098" xr:uid="{00000000-0005-0000-0000-00001A2B0000}"/>
    <cellStyle name="Normal 3 3 13 3 2 3" xfId="11099" xr:uid="{00000000-0005-0000-0000-00001B2B0000}"/>
    <cellStyle name="Normal 3 3 13 3 2 4" xfId="11100" xr:uid="{00000000-0005-0000-0000-00001C2B0000}"/>
    <cellStyle name="Normal 3 3 13 3 2 5" xfId="11101" xr:uid="{00000000-0005-0000-0000-00001D2B0000}"/>
    <cellStyle name="Normal 3 3 13 3 2 6" xfId="11102" xr:uid="{00000000-0005-0000-0000-00001E2B0000}"/>
    <cellStyle name="Normal 3 3 13 3 2 7" xfId="11103" xr:uid="{00000000-0005-0000-0000-00001F2B0000}"/>
    <cellStyle name="Normal 3 3 13 3 2 8" xfId="11104" xr:uid="{00000000-0005-0000-0000-0000202B0000}"/>
    <cellStyle name="Normal 3 3 13 3 2 9" xfId="11105" xr:uid="{00000000-0005-0000-0000-0000212B0000}"/>
    <cellStyle name="Normal 3 3 13 3 3" xfId="11106" xr:uid="{00000000-0005-0000-0000-0000222B0000}"/>
    <cellStyle name="Normal 3 3 13 3 4" xfId="11107" xr:uid="{00000000-0005-0000-0000-0000232B0000}"/>
    <cellStyle name="Normal 3 3 13 3 5" xfId="11108" xr:uid="{00000000-0005-0000-0000-0000242B0000}"/>
    <cellStyle name="Normal 3 3 13 3 6" xfId="11109" xr:uid="{00000000-0005-0000-0000-0000252B0000}"/>
    <cellStyle name="Normal 3 3 13 3 7" xfId="11110" xr:uid="{00000000-0005-0000-0000-0000262B0000}"/>
    <cellStyle name="Normal 3 3 13 3 8" xfId="11111" xr:uid="{00000000-0005-0000-0000-0000272B0000}"/>
    <cellStyle name="Normal 3 3 13 3 9" xfId="11112" xr:uid="{00000000-0005-0000-0000-0000282B0000}"/>
    <cellStyle name="Normal 3 3 13 4" xfId="11113" xr:uid="{00000000-0005-0000-0000-0000292B0000}"/>
    <cellStyle name="Normal 3 3 13 4 10" xfId="11114" xr:uid="{00000000-0005-0000-0000-00002A2B0000}"/>
    <cellStyle name="Normal 3 3 13 4 11" xfId="11115" xr:uid="{00000000-0005-0000-0000-00002B2B0000}"/>
    <cellStyle name="Normal 3 3 13 4 12" xfId="11116" xr:uid="{00000000-0005-0000-0000-00002C2B0000}"/>
    <cellStyle name="Normal 3 3 13 4 13" xfId="11117" xr:uid="{00000000-0005-0000-0000-00002D2B0000}"/>
    <cellStyle name="Normal 3 3 13 4 14" xfId="11118" xr:uid="{00000000-0005-0000-0000-00002E2B0000}"/>
    <cellStyle name="Normal 3 3 13 4 15" xfId="11119" xr:uid="{00000000-0005-0000-0000-00002F2B0000}"/>
    <cellStyle name="Normal 3 3 13 4 2" xfId="11120" xr:uid="{00000000-0005-0000-0000-0000302B0000}"/>
    <cellStyle name="Normal 3 3 13 4 2 10" xfId="11121" xr:uid="{00000000-0005-0000-0000-0000312B0000}"/>
    <cellStyle name="Normal 3 3 13 4 2 11" xfId="11122" xr:uid="{00000000-0005-0000-0000-0000322B0000}"/>
    <cellStyle name="Normal 3 3 13 4 2 12" xfId="11123" xr:uid="{00000000-0005-0000-0000-0000332B0000}"/>
    <cellStyle name="Normal 3 3 13 4 2 13" xfId="11124" xr:uid="{00000000-0005-0000-0000-0000342B0000}"/>
    <cellStyle name="Normal 3 3 13 4 2 14" xfId="11125" xr:uid="{00000000-0005-0000-0000-0000352B0000}"/>
    <cellStyle name="Normal 3 3 13 4 2 2" xfId="11126" xr:uid="{00000000-0005-0000-0000-0000362B0000}"/>
    <cellStyle name="Normal 3 3 13 4 2 3" xfId="11127" xr:uid="{00000000-0005-0000-0000-0000372B0000}"/>
    <cellStyle name="Normal 3 3 13 4 2 4" xfId="11128" xr:uid="{00000000-0005-0000-0000-0000382B0000}"/>
    <cellStyle name="Normal 3 3 13 4 2 5" xfId="11129" xr:uid="{00000000-0005-0000-0000-0000392B0000}"/>
    <cellStyle name="Normal 3 3 13 4 2 6" xfId="11130" xr:uid="{00000000-0005-0000-0000-00003A2B0000}"/>
    <cellStyle name="Normal 3 3 13 4 2 7" xfId="11131" xr:uid="{00000000-0005-0000-0000-00003B2B0000}"/>
    <cellStyle name="Normal 3 3 13 4 2 8" xfId="11132" xr:uid="{00000000-0005-0000-0000-00003C2B0000}"/>
    <cellStyle name="Normal 3 3 13 4 2 9" xfId="11133" xr:uid="{00000000-0005-0000-0000-00003D2B0000}"/>
    <cellStyle name="Normal 3 3 13 4 3" xfId="11134" xr:uid="{00000000-0005-0000-0000-00003E2B0000}"/>
    <cellStyle name="Normal 3 3 13 4 4" xfId="11135" xr:uid="{00000000-0005-0000-0000-00003F2B0000}"/>
    <cellStyle name="Normal 3 3 13 4 5" xfId="11136" xr:uid="{00000000-0005-0000-0000-0000402B0000}"/>
    <cellStyle name="Normal 3 3 13 4 6" xfId="11137" xr:uid="{00000000-0005-0000-0000-0000412B0000}"/>
    <cellStyle name="Normal 3 3 13 4 7" xfId="11138" xr:uid="{00000000-0005-0000-0000-0000422B0000}"/>
    <cellStyle name="Normal 3 3 13 4 8" xfId="11139" xr:uid="{00000000-0005-0000-0000-0000432B0000}"/>
    <cellStyle name="Normal 3 3 13 4 9" xfId="11140" xr:uid="{00000000-0005-0000-0000-0000442B0000}"/>
    <cellStyle name="Normal 3 3 13 5" xfId="11141" xr:uid="{00000000-0005-0000-0000-0000452B0000}"/>
    <cellStyle name="Normal 3 3 13 5 10" xfId="11142" xr:uid="{00000000-0005-0000-0000-0000462B0000}"/>
    <cellStyle name="Normal 3 3 13 5 11" xfId="11143" xr:uid="{00000000-0005-0000-0000-0000472B0000}"/>
    <cellStyle name="Normal 3 3 13 5 12" xfId="11144" xr:uid="{00000000-0005-0000-0000-0000482B0000}"/>
    <cellStyle name="Normal 3 3 13 5 13" xfId="11145" xr:uid="{00000000-0005-0000-0000-0000492B0000}"/>
    <cellStyle name="Normal 3 3 13 5 14" xfId="11146" xr:uid="{00000000-0005-0000-0000-00004A2B0000}"/>
    <cellStyle name="Normal 3 3 13 5 2" xfId="11147" xr:uid="{00000000-0005-0000-0000-00004B2B0000}"/>
    <cellStyle name="Normal 3 3 13 5 3" xfId="11148" xr:uid="{00000000-0005-0000-0000-00004C2B0000}"/>
    <cellStyle name="Normal 3 3 13 5 4" xfId="11149" xr:uid="{00000000-0005-0000-0000-00004D2B0000}"/>
    <cellStyle name="Normal 3 3 13 5 5" xfId="11150" xr:uid="{00000000-0005-0000-0000-00004E2B0000}"/>
    <cellStyle name="Normal 3 3 13 5 6" xfId="11151" xr:uid="{00000000-0005-0000-0000-00004F2B0000}"/>
    <cellStyle name="Normal 3 3 13 5 7" xfId="11152" xr:uid="{00000000-0005-0000-0000-0000502B0000}"/>
    <cellStyle name="Normal 3 3 13 5 8" xfId="11153" xr:uid="{00000000-0005-0000-0000-0000512B0000}"/>
    <cellStyle name="Normal 3 3 13 5 9" xfId="11154" xr:uid="{00000000-0005-0000-0000-0000522B0000}"/>
    <cellStyle name="Normal 3 3 13 6" xfId="11155" xr:uid="{00000000-0005-0000-0000-0000532B0000}"/>
    <cellStyle name="Normal 3 3 13 6 10" xfId="11156" xr:uid="{00000000-0005-0000-0000-0000542B0000}"/>
    <cellStyle name="Normal 3 3 13 6 11" xfId="11157" xr:uid="{00000000-0005-0000-0000-0000552B0000}"/>
    <cellStyle name="Normal 3 3 13 6 12" xfId="11158" xr:uid="{00000000-0005-0000-0000-0000562B0000}"/>
    <cellStyle name="Normal 3 3 13 6 13" xfId="11159" xr:uid="{00000000-0005-0000-0000-0000572B0000}"/>
    <cellStyle name="Normal 3 3 13 6 14" xfId="11160" xr:uid="{00000000-0005-0000-0000-0000582B0000}"/>
    <cellStyle name="Normal 3 3 13 6 2" xfId="11161" xr:uid="{00000000-0005-0000-0000-0000592B0000}"/>
    <cellStyle name="Normal 3 3 13 6 3" xfId="11162" xr:uid="{00000000-0005-0000-0000-00005A2B0000}"/>
    <cellStyle name="Normal 3 3 13 6 4" xfId="11163" xr:uid="{00000000-0005-0000-0000-00005B2B0000}"/>
    <cellStyle name="Normal 3 3 13 6 5" xfId="11164" xr:uid="{00000000-0005-0000-0000-00005C2B0000}"/>
    <cellStyle name="Normal 3 3 13 6 6" xfId="11165" xr:uid="{00000000-0005-0000-0000-00005D2B0000}"/>
    <cellStyle name="Normal 3 3 13 6 7" xfId="11166" xr:uid="{00000000-0005-0000-0000-00005E2B0000}"/>
    <cellStyle name="Normal 3 3 13 6 8" xfId="11167" xr:uid="{00000000-0005-0000-0000-00005F2B0000}"/>
    <cellStyle name="Normal 3 3 13 6 9" xfId="11168" xr:uid="{00000000-0005-0000-0000-0000602B0000}"/>
    <cellStyle name="Normal 3 3 13 7" xfId="11169" xr:uid="{00000000-0005-0000-0000-0000612B0000}"/>
    <cellStyle name="Normal 3 3 13 7 10" xfId="11170" xr:uid="{00000000-0005-0000-0000-0000622B0000}"/>
    <cellStyle name="Normal 3 3 13 7 11" xfId="11171" xr:uid="{00000000-0005-0000-0000-0000632B0000}"/>
    <cellStyle name="Normal 3 3 13 7 12" xfId="11172" xr:uid="{00000000-0005-0000-0000-0000642B0000}"/>
    <cellStyle name="Normal 3 3 13 7 13" xfId="11173" xr:uid="{00000000-0005-0000-0000-0000652B0000}"/>
    <cellStyle name="Normal 3 3 13 7 14" xfId="11174" xr:uid="{00000000-0005-0000-0000-0000662B0000}"/>
    <cellStyle name="Normal 3 3 13 7 2" xfId="11175" xr:uid="{00000000-0005-0000-0000-0000672B0000}"/>
    <cellStyle name="Normal 3 3 13 7 3" xfId="11176" xr:uid="{00000000-0005-0000-0000-0000682B0000}"/>
    <cellStyle name="Normal 3 3 13 7 4" xfId="11177" xr:uid="{00000000-0005-0000-0000-0000692B0000}"/>
    <cellStyle name="Normal 3 3 13 7 5" xfId="11178" xr:uid="{00000000-0005-0000-0000-00006A2B0000}"/>
    <cellStyle name="Normal 3 3 13 7 6" xfId="11179" xr:uid="{00000000-0005-0000-0000-00006B2B0000}"/>
    <cellStyle name="Normal 3 3 13 7 7" xfId="11180" xr:uid="{00000000-0005-0000-0000-00006C2B0000}"/>
    <cellStyle name="Normal 3 3 13 7 8" xfId="11181" xr:uid="{00000000-0005-0000-0000-00006D2B0000}"/>
    <cellStyle name="Normal 3 3 13 7 9" xfId="11182" xr:uid="{00000000-0005-0000-0000-00006E2B0000}"/>
    <cellStyle name="Normal 3 3 13 8" xfId="11183" xr:uid="{00000000-0005-0000-0000-00006F2B0000}"/>
    <cellStyle name="Normal 3 3 13 8 10" xfId="11184" xr:uid="{00000000-0005-0000-0000-0000702B0000}"/>
    <cellStyle name="Normal 3 3 13 8 11" xfId="11185" xr:uid="{00000000-0005-0000-0000-0000712B0000}"/>
    <cellStyle name="Normal 3 3 13 8 12" xfId="11186" xr:uid="{00000000-0005-0000-0000-0000722B0000}"/>
    <cellStyle name="Normal 3 3 13 8 13" xfId="11187" xr:uid="{00000000-0005-0000-0000-0000732B0000}"/>
    <cellStyle name="Normal 3 3 13 8 14" xfId="11188" xr:uid="{00000000-0005-0000-0000-0000742B0000}"/>
    <cellStyle name="Normal 3 3 13 8 2" xfId="11189" xr:uid="{00000000-0005-0000-0000-0000752B0000}"/>
    <cellStyle name="Normal 3 3 13 8 3" xfId="11190" xr:uid="{00000000-0005-0000-0000-0000762B0000}"/>
    <cellStyle name="Normal 3 3 13 8 4" xfId="11191" xr:uid="{00000000-0005-0000-0000-0000772B0000}"/>
    <cellStyle name="Normal 3 3 13 8 5" xfId="11192" xr:uid="{00000000-0005-0000-0000-0000782B0000}"/>
    <cellStyle name="Normal 3 3 13 8 6" xfId="11193" xr:uid="{00000000-0005-0000-0000-0000792B0000}"/>
    <cellStyle name="Normal 3 3 13 8 7" xfId="11194" xr:uid="{00000000-0005-0000-0000-00007A2B0000}"/>
    <cellStyle name="Normal 3 3 13 8 8" xfId="11195" xr:uid="{00000000-0005-0000-0000-00007B2B0000}"/>
    <cellStyle name="Normal 3 3 13 8 9" xfId="11196" xr:uid="{00000000-0005-0000-0000-00007C2B0000}"/>
    <cellStyle name="Normal 3 3 13 9" xfId="11197" xr:uid="{00000000-0005-0000-0000-00007D2B0000}"/>
    <cellStyle name="Normal 3 3 13 9 10" xfId="11198" xr:uid="{00000000-0005-0000-0000-00007E2B0000}"/>
    <cellStyle name="Normal 3 3 13 9 11" xfId="11199" xr:uid="{00000000-0005-0000-0000-00007F2B0000}"/>
    <cellStyle name="Normal 3 3 13 9 12" xfId="11200" xr:uid="{00000000-0005-0000-0000-0000802B0000}"/>
    <cellStyle name="Normal 3 3 13 9 13" xfId="11201" xr:uid="{00000000-0005-0000-0000-0000812B0000}"/>
    <cellStyle name="Normal 3 3 13 9 14" xfId="11202" xr:uid="{00000000-0005-0000-0000-0000822B0000}"/>
    <cellStyle name="Normal 3 3 13 9 2" xfId="11203" xr:uid="{00000000-0005-0000-0000-0000832B0000}"/>
    <cellStyle name="Normal 3 3 13 9 3" xfId="11204" xr:uid="{00000000-0005-0000-0000-0000842B0000}"/>
    <cellStyle name="Normal 3 3 13 9 4" xfId="11205" xr:uid="{00000000-0005-0000-0000-0000852B0000}"/>
    <cellStyle name="Normal 3 3 13 9 5" xfId="11206" xr:uid="{00000000-0005-0000-0000-0000862B0000}"/>
    <cellStyle name="Normal 3 3 13 9 6" xfId="11207" xr:uid="{00000000-0005-0000-0000-0000872B0000}"/>
    <cellStyle name="Normal 3 3 13 9 7" xfId="11208" xr:uid="{00000000-0005-0000-0000-0000882B0000}"/>
    <cellStyle name="Normal 3 3 13 9 8" xfId="11209" xr:uid="{00000000-0005-0000-0000-0000892B0000}"/>
    <cellStyle name="Normal 3 3 13 9 9" xfId="11210" xr:uid="{00000000-0005-0000-0000-00008A2B0000}"/>
    <cellStyle name="Normal 3 3 14" xfId="11211" xr:uid="{00000000-0005-0000-0000-00008B2B0000}"/>
    <cellStyle name="Normal 3 3 14 10" xfId="11212" xr:uid="{00000000-0005-0000-0000-00008C2B0000}"/>
    <cellStyle name="Normal 3 3 14 10 10" xfId="11213" xr:uid="{00000000-0005-0000-0000-00008D2B0000}"/>
    <cellStyle name="Normal 3 3 14 10 11" xfId="11214" xr:uid="{00000000-0005-0000-0000-00008E2B0000}"/>
    <cellStyle name="Normal 3 3 14 10 12" xfId="11215" xr:uid="{00000000-0005-0000-0000-00008F2B0000}"/>
    <cellStyle name="Normal 3 3 14 10 13" xfId="11216" xr:uid="{00000000-0005-0000-0000-0000902B0000}"/>
    <cellStyle name="Normal 3 3 14 10 14" xfId="11217" xr:uid="{00000000-0005-0000-0000-0000912B0000}"/>
    <cellStyle name="Normal 3 3 14 10 2" xfId="11218" xr:uid="{00000000-0005-0000-0000-0000922B0000}"/>
    <cellStyle name="Normal 3 3 14 10 3" xfId="11219" xr:uid="{00000000-0005-0000-0000-0000932B0000}"/>
    <cellStyle name="Normal 3 3 14 10 4" xfId="11220" xr:uid="{00000000-0005-0000-0000-0000942B0000}"/>
    <cellStyle name="Normal 3 3 14 10 5" xfId="11221" xr:uid="{00000000-0005-0000-0000-0000952B0000}"/>
    <cellStyle name="Normal 3 3 14 10 6" xfId="11222" xr:uid="{00000000-0005-0000-0000-0000962B0000}"/>
    <cellStyle name="Normal 3 3 14 10 7" xfId="11223" xr:uid="{00000000-0005-0000-0000-0000972B0000}"/>
    <cellStyle name="Normal 3 3 14 10 8" xfId="11224" xr:uid="{00000000-0005-0000-0000-0000982B0000}"/>
    <cellStyle name="Normal 3 3 14 10 9" xfId="11225" xr:uid="{00000000-0005-0000-0000-0000992B0000}"/>
    <cellStyle name="Normal 3 3 14 11" xfId="11226" xr:uid="{00000000-0005-0000-0000-00009A2B0000}"/>
    <cellStyle name="Normal 3 3 14 12" xfId="11227" xr:uid="{00000000-0005-0000-0000-00009B2B0000}"/>
    <cellStyle name="Normal 3 3 14 13" xfId="11228" xr:uid="{00000000-0005-0000-0000-00009C2B0000}"/>
    <cellStyle name="Normal 3 3 14 14" xfId="11229" xr:uid="{00000000-0005-0000-0000-00009D2B0000}"/>
    <cellStyle name="Normal 3 3 14 15" xfId="11230" xr:uid="{00000000-0005-0000-0000-00009E2B0000}"/>
    <cellStyle name="Normal 3 3 14 16" xfId="11231" xr:uid="{00000000-0005-0000-0000-00009F2B0000}"/>
    <cellStyle name="Normal 3 3 14 17" xfId="11232" xr:uid="{00000000-0005-0000-0000-0000A02B0000}"/>
    <cellStyle name="Normal 3 3 14 18" xfId="11233" xr:uid="{00000000-0005-0000-0000-0000A12B0000}"/>
    <cellStyle name="Normal 3 3 14 19" xfId="11234" xr:uid="{00000000-0005-0000-0000-0000A22B0000}"/>
    <cellStyle name="Normal 3 3 14 2" xfId="11235" xr:uid="{00000000-0005-0000-0000-0000A32B0000}"/>
    <cellStyle name="Normal 3 3 14 2 10" xfId="11236" xr:uid="{00000000-0005-0000-0000-0000A42B0000}"/>
    <cellStyle name="Normal 3 3 14 2 11" xfId="11237" xr:uid="{00000000-0005-0000-0000-0000A52B0000}"/>
    <cellStyle name="Normal 3 3 14 2 12" xfId="11238" xr:uid="{00000000-0005-0000-0000-0000A62B0000}"/>
    <cellStyle name="Normal 3 3 14 2 13" xfId="11239" xr:uid="{00000000-0005-0000-0000-0000A72B0000}"/>
    <cellStyle name="Normal 3 3 14 2 14" xfId="11240" xr:uid="{00000000-0005-0000-0000-0000A82B0000}"/>
    <cellStyle name="Normal 3 3 14 2 15" xfId="11241" xr:uid="{00000000-0005-0000-0000-0000A92B0000}"/>
    <cellStyle name="Normal 3 3 14 2 2" xfId="11242" xr:uid="{00000000-0005-0000-0000-0000AA2B0000}"/>
    <cellStyle name="Normal 3 3 14 2 2 10" xfId="11243" xr:uid="{00000000-0005-0000-0000-0000AB2B0000}"/>
    <cellStyle name="Normal 3 3 14 2 2 11" xfId="11244" xr:uid="{00000000-0005-0000-0000-0000AC2B0000}"/>
    <cellStyle name="Normal 3 3 14 2 2 12" xfId="11245" xr:uid="{00000000-0005-0000-0000-0000AD2B0000}"/>
    <cellStyle name="Normal 3 3 14 2 2 13" xfId="11246" xr:uid="{00000000-0005-0000-0000-0000AE2B0000}"/>
    <cellStyle name="Normal 3 3 14 2 2 14" xfId="11247" xr:uid="{00000000-0005-0000-0000-0000AF2B0000}"/>
    <cellStyle name="Normal 3 3 14 2 2 2" xfId="11248" xr:uid="{00000000-0005-0000-0000-0000B02B0000}"/>
    <cellStyle name="Normal 3 3 14 2 2 3" xfId="11249" xr:uid="{00000000-0005-0000-0000-0000B12B0000}"/>
    <cellStyle name="Normal 3 3 14 2 2 4" xfId="11250" xr:uid="{00000000-0005-0000-0000-0000B22B0000}"/>
    <cellStyle name="Normal 3 3 14 2 2 5" xfId="11251" xr:uid="{00000000-0005-0000-0000-0000B32B0000}"/>
    <cellStyle name="Normal 3 3 14 2 2 6" xfId="11252" xr:uid="{00000000-0005-0000-0000-0000B42B0000}"/>
    <cellStyle name="Normal 3 3 14 2 2 7" xfId="11253" xr:uid="{00000000-0005-0000-0000-0000B52B0000}"/>
    <cellStyle name="Normal 3 3 14 2 2 8" xfId="11254" xr:uid="{00000000-0005-0000-0000-0000B62B0000}"/>
    <cellStyle name="Normal 3 3 14 2 2 9" xfId="11255" xr:uid="{00000000-0005-0000-0000-0000B72B0000}"/>
    <cellStyle name="Normal 3 3 14 2 3" xfId="11256" xr:uid="{00000000-0005-0000-0000-0000B82B0000}"/>
    <cellStyle name="Normal 3 3 14 2 4" xfId="11257" xr:uid="{00000000-0005-0000-0000-0000B92B0000}"/>
    <cellStyle name="Normal 3 3 14 2 5" xfId="11258" xr:uid="{00000000-0005-0000-0000-0000BA2B0000}"/>
    <cellStyle name="Normal 3 3 14 2 6" xfId="11259" xr:uid="{00000000-0005-0000-0000-0000BB2B0000}"/>
    <cellStyle name="Normal 3 3 14 2 7" xfId="11260" xr:uid="{00000000-0005-0000-0000-0000BC2B0000}"/>
    <cellStyle name="Normal 3 3 14 2 8" xfId="11261" xr:uid="{00000000-0005-0000-0000-0000BD2B0000}"/>
    <cellStyle name="Normal 3 3 14 2 9" xfId="11262" xr:uid="{00000000-0005-0000-0000-0000BE2B0000}"/>
    <cellStyle name="Normal 3 3 14 20" xfId="11263" xr:uid="{00000000-0005-0000-0000-0000BF2B0000}"/>
    <cellStyle name="Normal 3 3 14 21" xfId="11264" xr:uid="{00000000-0005-0000-0000-0000C02B0000}"/>
    <cellStyle name="Normal 3 3 14 22" xfId="11265" xr:uid="{00000000-0005-0000-0000-0000C12B0000}"/>
    <cellStyle name="Normal 3 3 14 23" xfId="11266" xr:uid="{00000000-0005-0000-0000-0000C22B0000}"/>
    <cellStyle name="Normal 3 3 14 3" xfId="11267" xr:uid="{00000000-0005-0000-0000-0000C32B0000}"/>
    <cellStyle name="Normal 3 3 14 3 10" xfId="11268" xr:uid="{00000000-0005-0000-0000-0000C42B0000}"/>
    <cellStyle name="Normal 3 3 14 3 11" xfId="11269" xr:uid="{00000000-0005-0000-0000-0000C52B0000}"/>
    <cellStyle name="Normal 3 3 14 3 12" xfId="11270" xr:uid="{00000000-0005-0000-0000-0000C62B0000}"/>
    <cellStyle name="Normal 3 3 14 3 13" xfId="11271" xr:uid="{00000000-0005-0000-0000-0000C72B0000}"/>
    <cellStyle name="Normal 3 3 14 3 14" xfId="11272" xr:uid="{00000000-0005-0000-0000-0000C82B0000}"/>
    <cellStyle name="Normal 3 3 14 3 15" xfId="11273" xr:uid="{00000000-0005-0000-0000-0000C92B0000}"/>
    <cellStyle name="Normal 3 3 14 3 2" xfId="11274" xr:uid="{00000000-0005-0000-0000-0000CA2B0000}"/>
    <cellStyle name="Normal 3 3 14 3 2 10" xfId="11275" xr:uid="{00000000-0005-0000-0000-0000CB2B0000}"/>
    <cellStyle name="Normal 3 3 14 3 2 11" xfId="11276" xr:uid="{00000000-0005-0000-0000-0000CC2B0000}"/>
    <cellStyle name="Normal 3 3 14 3 2 12" xfId="11277" xr:uid="{00000000-0005-0000-0000-0000CD2B0000}"/>
    <cellStyle name="Normal 3 3 14 3 2 13" xfId="11278" xr:uid="{00000000-0005-0000-0000-0000CE2B0000}"/>
    <cellStyle name="Normal 3 3 14 3 2 14" xfId="11279" xr:uid="{00000000-0005-0000-0000-0000CF2B0000}"/>
    <cellStyle name="Normal 3 3 14 3 2 2" xfId="11280" xr:uid="{00000000-0005-0000-0000-0000D02B0000}"/>
    <cellStyle name="Normal 3 3 14 3 2 3" xfId="11281" xr:uid="{00000000-0005-0000-0000-0000D12B0000}"/>
    <cellStyle name="Normal 3 3 14 3 2 4" xfId="11282" xr:uid="{00000000-0005-0000-0000-0000D22B0000}"/>
    <cellStyle name="Normal 3 3 14 3 2 5" xfId="11283" xr:uid="{00000000-0005-0000-0000-0000D32B0000}"/>
    <cellStyle name="Normal 3 3 14 3 2 6" xfId="11284" xr:uid="{00000000-0005-0000-0000-0000D42B0000}"/>
    <cellStyle name="Normal 3 3 14 3 2 7" xfId="11285" xr:uid="{00000000-0005-0000-0000-0000D52B0000}"/>
    <cellStyle name="Normal 3 3 14 3 2 8" xfId="11286" xr:uid="{00000000-0005-0000-0000-0000D62B0000}"/>
    <cellStyle name="Normal 3 3 14 3 2 9" xfId="11287" xr:uid="{00000000-0005-0000-0000-0000D72B0000}"/>
    <cellStyle name="Normal 3 3 14 3 3" xfId="11288" xr:uid="{00000000-0005-0000-0000-0000D82B0000}"/>
    <cellStyle name="Normal 3 3 14 3 4" xfId="11289" xr:uid="{00000000-0005-0000-0000-0000D92B0000}"/>
    <cellStyle name="Normal 3 3 14 3 5" xfId="11290" xr:uid="{00000000-0005-0000-0000-0000DA2B0000}"/>
    <cellStyle name="Normal 3 3 14 3 6" xfId="11291" xr:uid="{00000000-0005-0000-0000-0000DB2B0000}"/>
    <cellStyle name="Normal 3 3 14 3 7" xfId="11292" xr:uid="{00000000-0005-0000-0000-0000DC2B0000}"/>
    <cellStyle name="Normal 3 3 14 3 8" xfId="11293" xr:uid="{00000000-0005-0000-0000-0000DD2B0000}"/>
    <cellStyle name="Normal 3 3 14 3 9" xfId="11294" xr:uid="{00000000-0005-0000-0000-0000DE2B0000}"/>
    <cellStyle name="Normal 3 3 14 4" xfId="11295" xr:uid="{00000000-0005-0000-0000-0000DF2B0000}"/>
    <cellStyle name="Normal 3 3 14 4 10" xfId="11296" xr:uid="{00000000-0005-0000-0000-0000E02B0000}"/>
    <cellStyle name="Normal 3 3 14 4 11" xfId="11297" xr:uid="{00000000-0005-0000-0000-0000E12B0000}"/>
    <cellStyle name="Normal 3 3 14 4 12" xfId="11298" xr:uid="{00000000-0005-0000-0000-0000E22B0000}"/>
    <cellStyle name="Normal 3 3 14 4 13" xfId="11299" xr:uid="{00000000-0005-0000-0000-0000E32B0000}"/>
    <cellStyle name="Normal 3 3 14 4 14" xfId="11300" xr:uid="{00000000-0005-0000-0000-0000E42B0000}"/>
    <cellStyle name="Normal 3 3 14 4 15" xfId="11301" xr:uid="{00000000-0005-0000-0000-0000E52B0000}"/>
    <cellStyle name="Normal 3 3 14 4 2" xfId="11302" xr:uid="{00000000-0005-0000-0000-0000E62B0000}"/>
    <cellStyle name="Normal 3 3 14 4 2 10" xfId="11303" xr:uid="{00000000-0005-0000-0000-0000E72B0000}"/>
    <cellStyle name="Normal 3 3 14 4 2 11" xfId="11304" xr:uid="{00000000-0005-0000-0000-0000E82B0000}"/>
    <cellStyle name="Normal 3 3 14 4 2 12" xfId="11305" xr:uid="{00000000-0005-0000-0000-0000E92B0000}"/>
    <cellStyle name="Normal 3 3 14 4 2 13" xfId="11306" xr:uid="{00000000-0005-0000-0000-0000EA2B0000}"/>
    <cellStyle name="Normal 3 3 14 4 2 14" xfId="11307" xr:uid="{00000000-0005-0000-0000-0000EB2B0000}"/>
    <cellStyle name="Normal 3 3 14 4 2 2" xfId="11308" xr:uid="{00000000-0005-0000-0000-0000EC2B0000}"/>
    <cellStyle name="Normal 3 3 14 4 2 3" xfId="11309" xr:uid="{00000000-0005-0000-0000-0000ED2B0000}"/>
    <cellStyle name="Normal 3 3 14 4 2 4" xfId="11310" xr:uid="{00000000-0005-0000-0000-0000EE2B0000}"/>
    <cellStyle name="Normal 3 3 14 4 2 5" xfId="11311" xr:uid="{00000000-0005-0000-0000-0000EF2B0000}"/>
    <cellStyle name="Normal 3 3 14 4 2 6" xfId="11312" xr:uid="{00000000-0005-0000-0000-0000F02B0000}"/>
    <cellStyle name="Normal 3 3 14 4 2 7" xfId="11313" xr:uid="{00000000-0005-0000-0000-0000F12B0000}"/>
    <cellStyle name="Normal 3 3 14 4 2 8" xfId="11314" xr:uid="{00000000-0005-0000-0000-0000F22B0000}"/>
    <cellStyle name="Normal 3 3 14 4 2 9" xfId="11315" xr:uid="{00000000-0005-0000-0000-0000F32B0000}"/>
    <cellStyle name="Normal 3 3 14 4 3" xfId="11316" xr:uid="{00000000-0005-0000-0000-0000F42B0000}"/>
    <cellStyle name="Normal 3 3 14 4 4" xfId="11317" xr:uid="{00000000-0005-0000-0000-0000F52B0000}"/>
    <cellStyle name="Normal 3 3 14 4 5" xfId="11318" xr:uid="{00000000-0005-0000-0000-0000F62B0000}"/>
    <cellStyle name="Normal 3 3 14 4 6" xfId="11319" xr:uid="{00000000-0005-0000-0000-0000F72B0000}"/>
    <cellStyle name="Normal 3 3 14 4 7" xfId="11320" xr:uid="{00000000-0005-0000-0000-0000F82B0000}"/>
    <cellStyle name="Normal 3 3 14 4 8" xfId="11321" xr:uid="{00000000-0005-0000-0000-0000F92B0000}"/>
    <cellStyle name="Normal 3 3 14 4 9" xfId="11322" xr:uid="{00000000-0005-0000-0000-0000FA2B0000}"/>
    <cellStyle name="Normal 3 3 14 5" xfId="11323" xr:uid="{00000000-0005-0000-0000-0000FB2B0000}"/>
    <cellStyle name="Normal 3 3 14 5 10" xfId="11324" xr:uid="{00000000-0005-0000-0000-0000FC2B0000}"/>
    <cellStyle name="Normal 3 3 14 5 11" xfId="11325" xr:uid="{00000000-0005-0000-0000-0000FD2B0000}"/>
    <cellStyle name="Normal 3 3 14 5 12" xfId="11326" xr:uid="{00000000-0005-0000-0000-0000FE2B0000}"/>
    <cellStyle name="Normal 3 3 14 5 13" xfId="11327" xr:uid="{00000000-0005-0000-0000-0000FF2B0000}"/>
    <cellStyle name="Normal 3 3 14 5 14" xfId="11328" xr:uid="{00000000-0005-0000-0000-0000002C0000}"/>
    <cellStyle name="Normal 3 3 14 5 2" xfId="11329" xr:uid="{00000000-0005-0000-0000-0000012C0000}"/>
    <cellStyle name="Normal 3 3 14 5 3" xfId="11330" xr:uid="{00000000-0005-0000-0000-0000022C0000}"/>
    <cellStyle name="Normal 3 3 14 5 4" xfId="11331" xr:uid="{00000000-0005-0000-0000-0000032C0000}"/>
    <cellStyle name="Normal 3 3 14 5 5" xfId="11332" xr:uid="{00000000-0005-0000-0000-0000042C0000}"/>
    <cellStyle name="Normal 3 3 14 5 6" xfId="11333" xr:uid="{00000000-0005-0000-0000-0000052C0000}"/>
    <cellStyle name="Normal 3 3 14 5 7" xfId="11334" xr:uid="{00000000-0005-0000-0000-0000062C0000}"/>
    <cellStyle name="Normal 3 3 14 5 8" xfId="11335" xr:uid="{00000000-0005-0000-0000-0000072C0000}"/>
    <cellStyle name="Normal 3 3 14 5 9" xfId="11336" xr:uid="{00000000-0005-0000-0000-0000082C0000}"/>
    <cellStyle name="Normal 3 3 14 6" xfId="11337" xr:uid="{00000000-0005-0000-0000-0000092C0000}"/>
    <cellStyle name="Normal 3 3 14 6 10" xfId="11338" xr:uid="{00000000-0005-0000-0000-00000A2C0000}"/>
    <cellStyle name="Normal 3 3 14 6 11" xfId="11339" xr:uid="{00000000-0005-0000-0000-00000B2C0000}"/>
    <cellStyle name="Normal 3 3 14 6 12" xfId="11340" xr:uid="{00000000-0005-0000-0000-00000C2C0000}"/>
    <cellStyle name="Normal 3 3 14 6 13" xfId="11341" xr:uid="{00000000-0005-0000-0000-00000D2C0000}"/>
    <cellStyle name="Normal 3 3 14 6 14" xfId="11342" xr:uid="{00000000-0005-0000-0000-00000E2C0000}"/>
    <cellStyle name="Normal 3 3 14 6 2" xfId="11343" xr:uid="{00000000-0005-0000-0000-00000F2C0000}"/>
    <cellStyle name="Normal 3 3 14 6 3" xfId="11344" xr:uid="{00000000-0005-0000-0000-0000102C0000}"/>
    <cellStyle name="Normal 3 3 14 6 4" xfId="11345" xr:uid="{00000000-0005-0000-0000-0000112C0000}"/>
    <cellStyle name="Normal 3 3 14 6 5" xfId="11346" xr:uid="{00000000-0005-0000-0000-0000122C0000}"/>
    <cellStyle name="Normal 3 3 14 6 6" xfId="11347" xr:uid="{00000000-0005-0000-0000-0000132C0000}"/>
    <cellStyle name="Normal 3 3 14 6 7" xfId="11348" xr:uid="{00000000-0005-0000-0000-0000142C0000}"/>
    <cellStyle name="Normal 3 3 14 6 8" xfId="11349" xr:uid="{00000000-0005-0000-0000-0000152C0000}"/>
    <cellStyle name="Normal 3 3 14 6 9" xfId="11350" xr:uid="{00000000-0005-0000-0000-0000162C0000}"/>
    <cellStyle name="Normal 3 3 14 7" xfId="11351" xr:uid="{00000000-0005-0000-0000-0000172C0000}"/>
    <cellStyle name="Normal 3 3 14 7 10" xfId="11352" xr:uid="{00000000-0005-0000-0000-0000182C0000}"/>
    <cellStyle name="Normal 3 3 14 7 11" xfId="11353" xr:uid="{00000000-0005-0000-0000-0000192C0000}"/>
    <cellStyle name="Normal 3 3 14 7 12" xfId="11354" xr:uid="{00000000-0005-0000-0000-00001A2C0000}"/>
    <cellStyle name="Normal 3 3 14 7 13" xfId="11355" xr:uid="{00000000-0005-0000-0000-00001B2C0000}"/>
    <cellStyle name="Normal 3 3 14 7 14" xfId="11356" xr:uid="{00000000-0005-0000-0000-00001C2C0000}"/>
    <cellStyle name="Normal 3 3 14 7 2" xfId="11357" xr:uid="{00000000-0005-0000-0000-00001D2C0000}"/>
    <cellStyle name="Normal 3 3 14 7 3" xfId="11358" xr:uid="{00000000-0005-0000-0000-00001E2C0000}"/>
    <cellStyle name="Normal 3 3 14 7 4" xfId="11359" xr:uid="{00000000-0005-0000-0000-00001F2C0000}"/>
    <cellStyle name="Normal 3 3 14 7 5" xfId="11360" xr:uid="{00000000-0005-0000-0000-0000202C0000}"/>
    <cellStyle name="Normal 3 3 14 7 6" xfId="11361" xr:uid="{00000000-0005-0000-0000-0000212C0000}"/>
    <cellStyle name="Normal 3 3 14 7 7" xfId="11362" xr:uid="{00000000-0005-0000-0000-0000222C0000}"/>
    <cellStyle name="Normal 3 3 14 7 8" xfId="11363" xr:uid="{00000000-0005-0000-0000-0000232C0000}"/>
    <cellStyle name="Normal 3 3 14 7 9" xfId="11364" xr:uid="{00000000-0005-0000-0000-0000242C0000}"/>
    <cellStyle name="Normal 3 3 14 8" xfId="11365" xr:uid="{00000000-0005-0000-0000-0000252C0000}"/>
    <cellStyle name="Normal 3 3 14 8 10" xfId="11366" xr:uid="{00000000-0005-0000-0000-0000262C0000}"/>
    <cellStyle name="Normal 3 3 14 8 11" xfId="11367" xr:uid="{00000000-0005-0000-0000-0000272C0000}"/>
    <cellStyle name="Normal 3 3 14 8 12" xfId="11368" xr:uid="{00000000-0005-0000-0000-0000282C0000}"/>
    <cellStyle name="Normal 3 3 14 8 13" xfId="11369" xr:uid="{00000000-0005-0000-0000-0000292C0000}"/>
    <cellStyle name="Normal 3 3 14 8 14" xfId="11370" xr:uid="{00000000-0005-0000-0000-00002A2C0000}"/>
    <cellStyle name="Normal 3 3 14 8 2" xfId="11371" xr:uid="{00000000-0005-0000-0000-00002B2C0000}"/>
    <cellStyle name="Normal 3 3 14 8 3" xfId="11372" xr:uid="{00000000-0005-0000-0000-00002C2C0000}"/>
    <cellStyle name="Normal 3 3 14 8 4" xfId="11373" xr:uid="{00000000-0005-0000-0000-00002D2C0000}"/>
    <cellStyle name="Normal 3 3 14 8 5" xfId="11374" xr:uid="{00000000-0005-0000-0000-00002E2C0000}"/>
    <cellStyle name="Normal 3 3 14 8 6" xfId="11375" xr:uid="{00000000-0005-0000-0000-00002F2C0000}"/>
    <cellStyle name="Normal 3 3 14 8 7" xfId="11376" xr:uid="{00000000-0005-0000-0000-0000302C0000}"/>
    <cellStyle name="Normal 3 3 14 8 8" xfId="11377" xr:uid="{00000000-0005-0000-0000-0000312C0000}"/>
    <cellStyle name="Normal 3 3 14 8 9" xfId="11378" xr:uid="{00000000-0005-0000-0000-0000322C0000}"/>
    <cellStyle name="Normal 3 3 14 9" xfId="11379" xr:uid="{00000000-0005-0000-0000-0000332C0000}"/>
    <cellStyle name="Normal 3 3 14 9 10" xfId="11380" xr:uid="{00000000-0005-0000-0000-0000342C0000}"/>
    <cellStyle name="Normal 3 3 14 9 11" xfId="11381" xr:uid="{00000000-0005-0000-0000-0000352C0000}"/>
    <cellStyle name="Normal 3 3 14 9 12" xfId="11382" xr:uid="{00000000-0005-0000-0000-0000362C0000}"/>
    <cellStyle name="Normal 3 3 14 9 13" xfId="11383" xr:uid="{00000000-0005-0000-0000-0000372C0000}"/>
    <cellStyle name="Normal 3 3 14 9 14" xfId="11384" xr:uid="{00000000-0005-0000-0000-0000382C0000}"/>
    <cellStyle name="Normal 3 3 14 9 2" xfId="11385" xr:uid="{00000000-0005-0000-0000-0000392C0000}"/>
    <cellStyle name="Normal 3 3 14 9 3" xfId="11386" xr:uid="{00000000-0005-0000-0000-00003A2C0000}"/>
    <cellStyle name="Normal 3 3 14 9 4" xfId="11387" xr:uid="{00000000-0005-0000-0000-00003B2C0000}"/>
    <cellStyle name="Normal 3 3 14 9 5" xfId="11388" xr:uid="{00000000-0005-0000-0000-00003C2C0000}"/>
    <cellStyle name="Normal 3 3 14 9 6" xfId="11389" xr:uid="{00000000-0005-0000-0000-00003D2C0000}"/>
    <cellStyle name="Normal 3 3 14 9 7" xfId="11390" xr:uid="{00000000-0005-0000-0000-00003E2C0000}"/>
    <cellStyle name="Normal 3 3 14 9 8" xfId="11391" xr:uid="{00000000-0005-0000-0000-00003F2C0000}"/>
    <cellStyle name="Normal 3 3 14 9 9" xfId="11392" xr:uid="{00000000-0005-0000-0000-0000402C0000}"/>
    <cellStyle name="Normal 3 3 15" xfId="11393" xr:uid="{00000000-0005-0000-0000-0000412C0000}"/>
    <cellStyle name="Normal 3 3 15 10" xfId="11394" xr:uid="{00000000-0005-0000-0000-0000422C0000}"/>
    <cellStyle name="Normal 3 3 15 10 10" xfId="11395" xr:uid="{00000000-0005-0000-0000-0000432C0000}"/>
    <cellStyle name="Normal 3 3 15 10 11" xfId="11396" xr:uid="{00000000-0005-0000-0000-0000442C0000}"/>
    <cellStyle name="Normal 3 3 15 10 12" xfId="11397" xr:uid="{00000000-0005-0000-0000-0000452C0000}"/>
    <cellStyle name="Normal 3 3 15 10 13" xfId="11398" xr:uid="{00000000-0005-0000-0000-0000462C0000}"/>
    <cellStyle name="Normal 3 3 15 10 14" xfId="11399" xr:uid="{00000000-0005-0000-0000-0000472C0000}"/>
    <cellStyle name="Normal 3 3 15 10 2" xfId="11400" xr:uid="{00000000-0005-0000-0000-0000482C0000}"/>
    <cellStyle name="Normal 3 3 15 10 3" xfId="11401" xr:uid="{00000000-0005-0000-0000-0000492C0000}"/>
    <cellStyle name="Normal 3 3 15 10 4" xfId="11402" xr:uid="{00000000-0005-0000-0000-00004A2C0000}"/>
    <cellStyle name="Normal 3 3 15 10 5" xfId="11403" xr:uid="{00000000-0005-0000-0000-00004B2C0000}"/>
    <cellStyle name="Normal 3 3 15 10 6" xfId="11404" xr:uid="{00000000-0005-0000-0000-00004C2C0000}"/>
    <cellStyle name="Normal 3 3 15 10 7" xfId="11405" xr:uid="{00000000-0005-0000-0000-00004D2C0000}"/>
    <cellStyle name="Normal 3 3 15 10 8" xfId="11406" xr:uid="{00000000-0005-0000-0000-00004E2C0000}"/>
    <cellStyle name="Normal 3 3 15 10 9" xfId="11407" xr:uid="{00000000-0005-0000-0000-00004F2C0000}"/>
    <cellStyle name="Normal 3 3 15 11" xfId="11408" xr:uid="{00000000-0005-0000-0000-0000502C0000}"/>
    <cellStyle name="Normal 3 3 15 12" xfId="11409" xr:uid="{00000000-0005-0000-0000-0000512C0000}"/>
    <cellStyle name="Normal 3 3 15 13" xfId="11410" xr:uid="{00000000-0005-0000-0000-0000522C0000}"/>
    <cellStyle name="Normal 3 3 15 14" xfId="11411" xr:uid="{00000000-0005-0000-0000-0000532C0000}"/>
    <cellStyle name="Normal 3 3 15 15" xfId="11412" xr:uid="{00000000-0005-0000-0000-0000542C0000}"/>
    <cellStyle name="Normal 3 3 15 16" xfId="11413" xr:uid="{00000000-0005-0000-0000-0000552C0000}"/>
    <cellStyle name="Normal 3 3 15 17" xfId="11414" xr:uid="{00000000-0005-0000-0000-0000562C0000}"/>
    <cellStyle name="Normal 3 3 15 18" xfId="11415" xr:uid="{00000000-0005-0000-0000-0000572C0000}"/>
    <cellStyle name="Normal 3 3 15 19" xfId="11416" xr:uid="{00000000-0005-0000-0000-0000582C0000}"/>
    <cellStyle name="Normal 3 3 15 2" xfId="11417" xr:uid="{00000000-0005-0000-0000-0000592C0000}"/>
    <cellStyle name="Normal 3 3 15 2 10" xfId="11418" xr:uid="{00000000-0005-0000-0000-00005A2C0000}"/>
    <cellStyle name="Normal 3 3 15 2 11" xfId="11419" xr:uid="{00000000-0005-0000-0000-00005B2C0000}"/>
    <cellStyle name="Normal 3 3 15 2 12" xfId="11420" xr:uid="{00000000-0005-0000-0000-00005C2C0000}"/>
    <cellStyle name="Normal 3 3 15 2 13" xfId="11421" xr:uid="{00000000-0005-0000-0000-00005D2C0000}"/>
    <cellStyle name="Normal 3 3 15 2 14" xfId="11422" xr:uid="{00000000-0005-0000-0000-00005E2C0000}"/>
    <cellStyle name="Normal 3 3 15 2 15" xfId="11423" xr:uid="{00000000-0005-0000-0000-00005F2C0000}"/>
    <cellStyle name="Normal 3 3 15 2 2" xfId="11424" xr:uid="{00000000-0005-0000-0000-0000602C0000}"/>
    <cellStyle name="Normal 3 3 15 2 2 10" xfId="11425" xr:uid="{00000000-0005-0000-0000-0000612C0000}"/>
    <cellStyle name="Normal 3 3 15 2 2 11" xfId="11426" xr:uid="{00000000-0005-0000-0000-0000622C0000}"/>
    <cellStyle name="Normal 3 3 15 2 2 12" xfId="11427" xr:uid="{00000000-0005-0000-0000-0000632C0000}"/>
    <cellStyle name="Normal 3 3 15 2 2 13" xfId="11428" xr:uid="{00000000-0005-0000-0000-0000642C0000}"/>
    <cellStyle name="Normal 3 3 15 2 2 14" xfId="11429" xr:uid="{00000000-0005-0000-0000-0000652C0000}"/>
    <cellStyle name="Normal 3 3 15 2 2 2" xfId="11430" xr:uid="{00000000-0005-0000-0000-0000662C0000}"/>
    <cellStyle name="Normal 3 3 15 2 2 3" xfId="11431" xr:uid="{00000000-0005-0000-0000-0000672C0000}"/>
    <cellStyle name="Normal 3 3 15 2 2 4" xfId="11432" xr:uid="{00000000-0005-0000-0000-0000682C0000}"/>
    <cellStyle name="Normal 3 3 15 2 2 5" xfId="11433" xr:uid="{00000000-0005-0000-0000-0000692C0000}"/>
    <cellStyle name="Normal 3 3 15 2 2 6" xfId="11434" xr:uid="{00000000-0005-0000-0000-00006A2C0000}"/>
    <cellStyle name="Normal 3 3 15 2 2 7" xfId="11435" xr:uid="{00000000-0005-0000-0000-00006B2C0000}"/>
    <cellStyle name="Normal 3 3 15 2 2 8" xfId="11436" xr:uid="{00000000-0005-0000-0000-00006C2C0000}"/>
    <cellStyle name="Normal 3 3 15 2 2 9" xfId="11437" xr:uid="{00000000-0005-0000-0000-00006D2C0000}"/>
    <cellStyle name="Normal 3 3 15 2 3" xfId="11438" xr:uid="{00000000-0005-0000-0000-00006E2C0000}"/>
    <cellStyle name="Normal 3 3 15 2 4" xfId="11439" xr:uid="{00000000-0005-0000-0000-00006F2C0000}"/>
    <cellStyle name="Normal 3 3 15 2 5" xfId="11440" xr:uid="{00000000-0005-0000-0000-0000702C0000}"/>
    <cellStyle name="Normal 3 3 15 2 6" xfId="11441" xr:uid="{00000000-0005-0000-0000-0000712C0000}"/>
    <cellStyle name="Normal 3 3 15 2 7" xfId="11442" xr:uid="{00000000-0005-0000-0000-0000722C0000}"/>
    <cellStyle name="Normal 3 3 15 2 8" xfId="11443" xr:uid="{00000000-0005-0000-0000-0000732C0000}"/>
    <cellStyle name="Normal 3 3 15 2 9" xfId="11444" xr:uid="{00000000-0005-0000-0000-0000742C0000}"/>
    <cellStyle name="Normal 3 3 15 20" xfId="11445" xr:uid="{00000000-0005-0000-0000-0000752C0000}"/>
    <cellStyle name="Normal 3 3 15 21" xfId="11446" xr:uid="{00000000-0005-0000-0000-0000762C0000}"/>
    <cellStyle name="Normal 3 3 15 22" xfId="11447" xr:uid="{00000000-0005-0000-0000-0000772C0000}"/>
    <cellStyle name="Normal 3 3 15 23" xfId="11448" xr:uid="{00000000-0005-0000-0000-0000782C0000}"/>
    <cellStyle name="Normal 3 3 15 3" xfId="11449" xr:uid="{00000000-0005-0000-0000-0000792C0000}"/>
    <cellStyle name="Normal 3 3 15 3 10" xfId="11450" xr:uid="{00000000-0005-0000-0000-00007A2C0000}"/>
    <cellStyle name="Normal 3 3 15 3 11" xfId="11451" xr:uid="{00000000-0005-0000-0000-00007B2C0000}"/>
    <cellStyle name="Normal 3 3 15 3 12" xfId="11452" xr:uid="{00000000-0005-0000-0000-00007C2C0000}"/>
    <cellStyle name="Normal 3 3 15 3 13" xfId="11453" xr:uid="{00000000-0005-0000-0000-00007D2C0000}"/>
    <cellStyle name="Normal 3 3 15 3 14" xfId="11454" xr:uid="{00000000-0005-0000-0000-00007E2C0000}"/>
    <cellStyle name="Normal 3 3 15 3 15" xfId="11455" xr:uid="{00000000-0005-0000-0000-00007F2C0000}"/>
    <cellStyle name="Normal 3 3 15 3 2" xfId="11456" xr:uid="{00000000-0005-0000-0000-0000802C0000}"/>
    <cellStyle name="Normal 3 3 15 3 2 10" xfId="11457" xr:uid="{00000000-0005-0000-0000-0000812C0000}"/>
    <cellStyle name="Normal 3 3 15 3 2 11" xfId="11458" xr:uid="{00000000-0005-0000-0000-0000822C0000}"/>
    <cellStyle name="Normal 3 3 15 3 2 12" xfId="11459" xr:uid="{00000000-0005-0000-0000-0000832C0000}"/>
    <cellStyle name="Normal 3 3 15 3 2 13" xfId="11460" xr:uid="{00000000-0005-0000-0000-0000842C0000}"/>
    <cellStyle name="Normal 3 3 15 3 2 14" xfId="11461" xr:uid="{00000000-0005-0000-0000-0000852C0000}"/>
    <cellStyle name="Normal 3 3 15 3 2 2" xfId="11462" xr:uid="{00000000-0005-0000-0000-0000862C0000}"/>
    <cellStyle name="Normal 3 3 15 3 2 3" xfId="11463" xr:uid="{00000000-0005-0000-0000-0000872C0000}"/>
    <cellStyle name="Normal 3 3 15 3 2 4" xfId="11464" xr:uid="{00000000-0005-0000-0000-0000882C0000}"/>
    <cellStyle name="Normal 3 3 15 3 2 5" xfId="11465" xr:uid="{00000000-0005-0000-0000-0000892C0000}"/>
    <cellStyle name="Normal 3 3 15 3 2 6" xfId="11466" xr:uid="{00000000-0005-0000-0000-00008A2C0000}"/>
    <cellStyle name="Normal 3 3 15 3 2 7" xfId="11467" xr:uid="{00000000-0005-0000-0000-00008B2C0000}"/>
    <cellStyle name="Normal 3 3 15 3 2 8" xfId="11468" xr:uid="{00000000-0005-0000-0000-00008C2C0000}"/>
    <cellStyle name="Normal 3 3 15 3 2 9" xfId="11469" xr:uid="{00000000-0005-0000-0000-00008D2C0000}"/>
    <cellStyle name="Normal 3 3 15 3 3" xfId="11470" xr:uid="{00000000-0005-0000-0000-00008E2C0000}"/>
    <cellStyle name="Normal 3 3 15 3 4" xfId="11471" xr:uid="{00000000-0005-0000-0000-00008F2C0000}"/>
    <cellStyle name="Normal 3 3 15 3 5" xfId="11472" xr:uid="{00000000-0005-0000-0000-0000902C0000}"/>
    <cellStyle name="Normal 3 3 15 3 6" xfId="11473" xr:uid="{00000000-0005-0000-0000-0000912C0000}"/>
    <cellStyle name="Normal 3 3 15 3 7" xfId="11474" xr:uid="{00000000-0005-0000-0000-0000922C0000}"/>
    <cellStyle name="Normal 3 3 15 3 8" xfId="11475" xr:uid="{00000000-0005-0000-0000-0000932C0000}"/>
    <cellStyle name="Normal 3 3 15 3 9" xfId="11476" xr:uid="{00000000-0005-0000-0000-0000942C0000}"/>
    <cellStyle name="Normal 3 3 15 4" xfId="11477" xr:uid="{00000000-0005-0000-0000-0000952C0000}"/>
    <cellStyle name="Normal 3 3 15 4 10" xfId="11478" xr:uid="{00000000-0005-0000-0000-0000962C0000}"/>
    <cellStyle name="Normal 3 3 15 4 11" xfId="11479" xr:uid="{00000000-0005-0000-0000-0000972C0000}"/>
    <cellStyle name="Normal 3 3 15 4 12" xfId="11480" xr:uid="{00000000-0005-0000-0000-0000982C0000}"/>
    <cellStyle name="Normal 3 3 15 4 13" xfId="11481" xr:uid="{00000000-0005-0000-0000-0000992C0000}"/>
    <cellStyle name="Normal 3 3 15 4 14" xfId="11482" xr:uid="{00000000-0005-0000-0000-00009A2C0000}"/>
    <cellStyle name="Normal 3 3 15 4 15" xfId="11483" xr:uid="{00000000-0005-0000-0000-00009B2C0000}"/>
    <cellStyle name="Normal 3 3 15 4 2" xfId="11484" xr:uid="{00000000-0005-0000-0000-00009C2C0000}"/>
    <cellStyle name="Normal 3 3 15 4 2 10" xfId="11485" xr:uid="{00000000-0005-0000-0000-00009D2C0000}"/>
    <cellStyle name="Normal 3 3 15 4 2 11" xfId="11486" xr:uid="{00000000-0005-0000-0000-00009E2C0000}"/>
    <cellStyle name="Normal 3 3 15 4 2 12" xfId="11487" xr:uid="{00000000-0005-0000-0000-00009F2C0000}"/>
    <cellStyle name="Normal 3 3 15 4 2 13" xfId="11488" xr:uid="{00000000-0005-0000-0000-0000A02C0000}"/>
    <cellStyle name="Normal 3 3 15 4 2 14" xfId="11489" xr:uid="{00000000-0005-0000-0000-0000A12C0000}"/>
    <cellStyle name="Normal 3 3 15 4 2 2" xfId="11490" xr:uid="{00000000-0005-0000-0000-0000A22C0000}"/>
    <cellStyle name="Normal 3 3 15 4 2 3" xfId="11491" xr:uid="{00000000-0005-0000-0000-0000A32C0000}"/>
    <cellStyle name="Normal 3 3 15 4 2 4" xfId="11492" xr:uid="{00000000-0005-0000-0000-0000A42C0000}"/>
    <cellStyle name="Normal 3 3 15 4 2 5" xfId="11493" xr:uid="{00000000-0005-0000-0000-0000A52C0000}"/>
    <cellStyle name="Normal 3 3 15 4 2 6" xfId="11494" xr:uid="{00000000-0005-0000-0000-0000A62C0000}"/>
    <cellStyle name="Normal 3 3 15 4 2 7" xfId="11495" xr:uid="{00000000-0005-0000-0000-0000A72C0000}"/>
    <cellStyle name="Normal 3 3 15 4 2 8" xfId="11496" xr:uid="{00000000-0005-0000-0000-0000A82C0000}"/>
    <cellStyle name="Normal 3 3 15 4 2 9" xfId="11497" xr:uid="{00000000-0005-0000-0000-0000A92C0000}"/>
    <cellStyle name="Normal 3 3 15 4 3" xfId="11498" xr:uid="{00000000-0005-0000-0000-0000AA2C0000}"/>
    <cellStyle name="Normal 3 3 15 4 4" xfId="11499" xr:uid="{00000000-0005-0000-0000-0000AB2C0000}"/>
    <cellStyle name="Normal 3 3 15 4 5" xfId="11500" xr:uid="{00000000-0005-0000-0000-0000AC2C0000}"/>
    <cellStyle name="Normal 3 3 15 4 6" xfId="11501" xr:uid="{00000000-0005-0000-0000-0000AD2C0000}"/>
    <cellStyle name="Normal 3 3 15 4 7" xfId="11502" xr:uid="{00000000-0005-0000-0000-0000AE2C0000}"/>
    <cellStyle name="Normal 3 3 15 4 8" xfId="11503" xr:uid="{00000000-0005-0000-0000-0000AF2C0000}"/>
    <cellStyle name="Normal 3 3 15 4 9" xfId="11504" xr:uid="{00000000-0005-0000-0000-0000B02C0000}"/>
    <cellStyle name="Normal 3 3 15 5" xfId="11505" xr:uid="{00000000-0005-0000-0000-0000B12C0000}"/>
    <cellStyle name="Normal 3 3 15 5 10" xfId="11506" xr:uid="{00000000-0005-0000-0000-0000B22C0000}"/>
    <cellStyle name="Normal 3 3 15 5 11" xfId="11507" xr:uid="{00000000-0005-0000-0000-0000B32C0000}"/>
    <cellStyle name="Normal 3 3 15 5 12" xfId="11508" xr:uid="{00000000-0005-0000-0000-0000B42C0000}"/>
    <cellStyle name="Normal 3 3 15 5 13" xfId="11509" xr:uid="{00000000-0005-0000-0000-0000B52C0000}"/>
    <cellStyle name="Normal 3 3 15 5 14" xfId="11510" xr:uid="{00000000-0005-0000-0000-0000B62C0000}"/>
    <cellStyle name="Normal 3 3 15 5 2" xfId="11511" xr:uid="{00000000-0005-0000-0000-0000B72C0000}"/>
    <cellStyle name="Normal 3 3 15 5 3" xfId="11512" xr:uid="{00000000-0005-0000-0000-0000B82C0000}"/>
    <cellStyle name="Normal 3 3 15 5 4" xfId="11513" xr:uid="{00000000-0005-0000-0000-0000B92C0000}"/>
    <cellStyle name="Normal 3 3 15 5 5" xfId="11514" xr:uid="{00000000-0005-0000-0000-0000BA2C0000}"/>
    <cellStyle name="Normal 3 3 15 5 6" xfId="11515" xr:uid="{00000000-0005-0000-0000-0000BB2C0000}"/>
    <cellStyle name="Normal 3 3 15 5 7" xfId="11516" xr:uid="{00000000-0005-0000-0000-0000BC2C0000}"/>
    <cellStyle name="Normal 3 3 15 5 8" xfId="11517" xr:uid="{00000000-0005-0000-0000-0000BD2C0000}"/>
    <cellStyle name="Normal 3 3 15 5 9" xfId="11518" xr:uid="{00000000-0005-0000-0000-0000BE2C0000}"/>
    <cellStyle name="Normal 3 3 15 6" xfId="11519" xr:uid="{00000000-0005-0000-0000-0000BF2C0000}"/>
    <cellStyle name="Normal 3 3 15 6 10" xfId="11520" xr:uid="{00000000-0005-0000-0000-0000C02C0000}"/>
    <cellStyle name="Normal 3 3 15 6 11" xfId="11521" xr:uid="{00000000-0005-0000-0000-0000C12C0000}"/>
    <cellStyle name="Normal 3 3 15 6 12" xfId="11522" xr:uid="{00000000-0005-0000-0000-0000C22C0000}"/>
    <cellStyle name="Normal 3 3 15 6 13" xfId="11523" xr:uid="{00000000-0005-0000-0000-0000C32C0000}"/>
    <cellStyle name="Normal 3 3 15 6 14" xfId="11524" xr:uid="{00000000-0005-0000-0000-0000C42C0000}"/>
    <cellStyle name="Normal 3 3 15 6 2" xfId="11525" xr:uid="{00000000-0005-0000-0000-0000C52C0000}"/>
    <cellStyle name="Normal 3 3 15 6 3" xfId="11526" xr:uid="{00000000-0005-0000-0000-0000C62C0000}"/>
    <cellStyle name="Normal 3 3 15 6 4" xfId="11527" xr:uid="{00000000-0005-0000-0000-0000C72C0000}"/>
    <cellStyle name="Normal 3 3 15 6 5" xfId="11528" xr:uid="{00000000-0005-0000-0000-0000C82C0000}"/>
    <cellStyle name="Normal 3 3 15 6 6" xfId="11529" xr:uid="{00000000-0005-0000-0000-0000C92C0000}"/>
    <cellStyle name="Normal 3 3 15 6 7" xfId="11530" xr:uid="{00000000-0005-0000-0000-0000CA2C0000}"/>
    <cellStyle name="Normal 3 3 15 6 8" xfId="11531" xr:uid="{00000000-0005-0000-0000-0000CB2C0000}"/>
    <cellStyle name="Normal 3 3 15 6 9" xfId="11532" xr:uid="{00000000-0005-0000-0000-0000CC2C0000}"/>
    <cellStyle name="Normal 3 3 15 7" xfId="11533" xr:uid="{00000000-0005-0000-0000-0000CD2C0000}"/>
    <cellStyle name="Normal 3 3 15 7 10" xfId="11534" xr:uid="{00000000-0005-0000-0000-0000CE2C0000}"/>
    <cellStyle name="Normal 3 3 15 7 11" xfId="11535" xr:uid="{00000000-0005-0000-0000-0000CF2C0000}"/>
    <cellStyle name="Normal 3 3 15 7 12" xfId="11536" xr:uid="{00000000-0005-0000-0000-0000D02C0000}"/>
    <cellStyle name="Normal 3 3 15 7 13" xfId="11537" xr:uid="{00000000-0005-0000-0000-0000D12C0000}"/>
    <cellStyle name="Normal 3 3 15 7 14" xfId="11538" xr:uid="{00000000-0005-0000-0000-0000D22C0000}"/>
    <cellStyle name="Normal 3 3 15 7 2" xfId="11539" xr:uid="{00000000-0005-0000-0000-0000D32C0000}"/>
    <cellStyle name="Normal 3 3 15 7 3" xfId="11540" xr:uid="{00000000-0005-0000-0000-0000D42C0000}"/>
    <cellStyle name="Normal 3 3 15 7 4" xfId="11541" xr:uid="{00000000-0005-0000-0000-0000D52C0000}"/>
    <cellStyle name="Normal 3 3 15 7 5" xfId="11542" xr:uid="{00000000-0005-0000-0000-0000D62C0000}"/>
    <cellStyle name="Normal 3 3 15 7 6" xfId="11543" xr:uid="{00000000-0005-0000-0000-0000D72C0000}"/>
    <cellStyle name="Normal 3 3 15 7 7" xfId="11544" xr:uid="{00000000-0005-0000-0000-0000D82C0000}"/>
    <cellStyle name="Normal 3 3 15 7 8" xfId="11545" xr:uid="{00000000-0005-0000-0000-0000D92C0000}"/>
    <cellStyle name="Normal 3 3 15 7 9" xfId="11546" xr:uid="{00000000-0005-0000-0000-0000DA2C0000}"/>
    <cellStyle name="Normal 3 3 15 8" xfId="11547" xr:uid="{00000000-0005-0000-0000-0000DB2C0000}"/>
    <cellStyle name="Normal 3 3 15 8 10" xfId="11548" xr:uid="{00000000-0005-0000-0000-0000DC2C0000}"/>
    <cellStyle name="Normal 3 3 15 8 11" xfId="11549" xr:uid="{00000000-0005-0000-0000-0000DD2C0000}"/>
    <cellStyle name="Normal 3 3 15 8 12" xfId="11550" xr:uid="{00000000-0005-0000-0000-0000DE2C0000}"/>
    <cellStyle name="Normal 3 3 15 8 13" xfId="11551" xr:uid="{00000000-0005-0000-0000-0000DF2C0000}"/>
    <cellStyle name="Normal 3 3 15 8 14" xfId="11552" xr:uid="{00000000-0005-0000-0000-0000E02C0000}"/>
    <cellStyle name="Normal 3 3 15 8 2" xfId="11553" xr:uid="{00000000-0005-0000-0000-0000E12C0000}"/>
    <cellStyle name="Normal 3 3 15 8 3" xfId="11554" xr:uid="{00000000-0005-0000-0000-0000E22C0000}"/>
    <cellStyle name="Normal 3 3 15 8 4" xfId="11555" xr:uid="{00000000-0005-0000-0000-0000E32C0000}"/>
    <cellStyle name="Normal 3 3 15 8 5" xfId="11556" xr:uid="{00000000-0005-0000-0000-0000E42C0000}"/>
    <cellStyle name="Normal 3 3 15 8 6" xfId="11557" xr:uid="{00000000-0005-0000-0000-0000E52C0000}"/>
    <cellStyle name="Normal 3 3 15 8 7" xfId="11558" xr:uid="{00000000-0005-0000-0000-0000E62C0000}"/>
    <cellStyle name="Normal 3 3 15 8 8" xfId="11559" xr:uid="{00000000-0005-0000-0000-0000E72C0000}"/>
    <cellStyle name="Normal 3 3 15 8 9" xfId="11560" xr:uid="{00000000-0005-0000-0000-0000E82C0000}"/>
    <cellStyle name="Normal 3 3 15 9" xfId="11561" xr:uid="{00000000-0005-0000-0000-0000E92C0000}"/>
    <cellStyle name="Normal 3 3 15 9 10" xfId="11562" xr:uid="{00000000-0005-0000-0000-0000EA2C0000}"/>
    <cellStyle name="Normal 3 3 15 9 11" xfId="11563" xr:uid="{00000000-0005-0000-0000-0000EB2C0000}"/>
    <cellStyle name="Normal 3 3 15 9 12" xfId="11564" xr:uid="{00000000-0005-0000-0000-0000EC2C0000}"/>
    <cellStyle name="Normal 3 3 15 9 13" xfId="11565" xr:uid="{00000000-0005-0000-0000-0000ED2C0000}"/>
    <cellStyle name="Normal 3 3 15 9 14" xfId="11566" xr:uid="{00000000-0005-0000-0000-0000EE2C0000}"/>
    <cellStyle name="Normal 3 3 15 9 2" xfId="11567" xr:uid="{00000000-0005-0000-0000-0000EF2C0000}"/>
    <cellStyle name="Normal 3 3 15 9 3" xfId="11568" xr:uid="{00000000-0005-0000-0000-0000F02C0000}"/>
    <cellStyle name="Normal 3 3 15 9 4" xfId="11569" xr:uid="{00000000-0005-0000-0000-0000F12C0000}"/>
    <cellStyle name="Normal 3 3 15 9 5" xfId="11570" xr:uid="{00000000-0005-0000-0000-0000F22C0000}"/>
    <cellStyle name="Normal 3 3 15 9 6" xfId="11571" xr:uid="{00000000-0005-0000-0000-0000F32C0000}"/>
    <cellStyle name="Normal 3 3 15 9 7" xfId="11572" xr:uid="{00000000-0005-0000-0000-0000F42C0000}"/>
    <cellStyle name="Normal 3 3 15 9 8" xfId="11573" xr:uid="{00000000-0005-0000-0000-0000F52C0000}"/>
    <cellStyle name="Normal 3 3 15 9 9" xfId="11574" xr:uid="{00000000-0005-0000-0000-0000F62C0000}"/>
    <cellStyle name="Normal 3 3 16" xfId="11575" xr:uid="{00000000-0005-0000-0000-0000F72C0000}"/>
    <cellStyle name="Normal 3 3 16 10" xfId="11576" xr:uid="{00000000-0005-0000-0000-0000F82C0000}"/>
    <cellStyle name="Normal 3 3 16 10 10" xfId="11577" xr:uid="{00000000-0005-0000-0000-0000F92C0000}"/>
    <cellStyle name="Normal 3 3 16 10 11" xfId="11578" xr:uid="{00000000-0005-0000-0000-0000FA2C0000}"/>
    <cellStyle name="Normal 3 3 16 10 12" xfId="11579" xr:uid="{00000000-0005-0000-0000-0000FB2C0000}"/>
    <cellStyle name="Normal 3 3 16 10 13" xfId="11580" xr:uid="{00000000-0005-0000-0000-0000FC2C0000}"/>
    <cellStyle name="Normal 3 3 16 10 14" xfId="11581" xr:uid="{00000000-0005-0000-0000-0000FD2C0000}"/>
    <cellStyle name="Normal 3 3 16 10 2" xfId="11582" xr:uid="{00000000-0005-0000-0000-0000FE2C0000}"/>
    <cellStyle name="Normal 3 3 16 10 3" xfId="11583" xr:uid="{00000000-0005-0000-0000-0000FF2C0000}"/>
    <cellStyle name="Normal 3 3 16 10 4" xfId="11584" xr:uid="{00000000-0005-0000-0000-0000002D0000}"/>
    <cellStyle name="Normal 3 3 16 10 5" xfId="11585" xr:uid="{00000000-0005-0000-0000-0000012D0000}"/>
    <cellStyle name="Normal 3 3 16 10 6" xfId="11586" xr:uid="{00000000-0005-0000-0000-0000022D0000}"/>
    <cellStyle name="Normal 3 3 16 10 7" xfId="11587" xr:uid="{00000000-0005-0000-0000-0000032D0000}"/>
    <cellStyle name="Normal 3 3 16 10 8" xfId="11588" xr:uid="{00000000-0005-0000-0000-0000042D0000}"/>
    <cellStyle name="Normal 3 3 16 10 9" xfId="11589" xr:uid="{00000000-0005-0000-0000-0000052D0000}"/>
    <cellStyle name="Normal 3 3 16 11" xfId="11590" xr:uid="{00000000-0005-0000-0000-0000062D0000}"/>
    <cellStyle name="Normal 3 3 16 12" xfId="11591" xr:uid="{00000000-0005-0000-0000-0000072D0000}"/>
    <cellStyle name="Normal 3 3 16 13" xfId="11592" xr:uid="{00000000-0005-0000-0000-0000082D0000}"/>
    <cellStyle name="Normal 3 3 16 14" xfId="11593" xr:uid="{00000000-0005-0000-0000-0000092D0000}"/>
    <cellStyle name="Normal 3 3 16 15" xfId="11594" xr:uid="{00000000-0005-0000-0000-00000A2D0000}"/>
    <cellStyle name="Normal 3 3 16 16" xfId="11595" xr:uid="{00000000-0005-0000-0000-00000B2D0000}"/>
    <cellStyle name="Normal 3 3 16 17" xfId="11596" xr:uid="{00000000-0005-0000-0000-00000C2D0000}"/>
    <cellStyle name="Normal 3 3 16 18" xfId="11597" xr:uid="{00000000-0005-0000-0000-00000D2D0000}"/>
    <cellStyle name="Normal 3 3 16 19" xfId="11598" xr:uid="{00000000-0005-0000-0000-00000E2D0000}"/>
    <cellStyle name="Normal 3 3 16 2" xfId="11599" xr:uid="{00000000-0005-0000-0000-00000F2D0000}"/>
    <cellStyle name="Normal 3 3 16 2 10" xfId="11600" xr:uid="{00000000-0005-0000-0000-0000102D0000}"/>
    <cellStyle name="Normal 3 3 16 2 11" xfId="11601" xr:uid="{00000000-0005-0000-0000-0000112D0000}"/>
    <cellStyle name="Normal 3 3 16 2 12" xfId="11602" xr:uid="{00000000-0005-0000-0000-0000122D0000}"/>
    <cellStyle name="Normal 3 3 16 2 13" xfId="11603" xr:uid="{00000000-0005-0000-0000-0000132D0000}"/>
    <cellStyle name="Normal 3 3 16 2 14" xfId="11604" xr:uid="{00000000-0005-0000-0000-0000142D0000}"/>
    <cellStyle name="Normal 3 3 16 2 15" xfId="11605" xr:uid="{00000000-0005-0000-0000-0000152D0000}"/>
    <cellStyle name="Normal 3 3 16 2 2" xfId="11606" xr:uid="{00000000-0005-0000-0000-0000162D0000}"/>
    <cellStyle name="Normal 3 3 16 2 2 10" xfId="11607" xr:uid="{00000000-0005-0000-0000-0000172D0000}"/>
    <cellStyle name="Normal 3 3 16 2 2 11" xfId="11608" xr:uid="{00000000-0005-0000-0000-0000182D0000}"/>
    <cellStyle name="Normal 3 3 16 2 2 12" xfId="11609" xr:uid="{00000000-0005-0000-0000-0000192D0000}"/>
    <cellStyle name="Normal 3 3 16 2 2 13" xfId="11610" xr:uid="{00000000-0005-0000-0000-00001A2D0000}"/>
    <cellStyle name="Normal 3 3 16 2 2 14" xfId="11611" xr:uid="{00000000-0005-0000-0000-00001B2D0000}"/>
    <cellStyle name="Normal 3 3 16 2 2 2" xfId="11612" xr:uid="{00000000-0005-0000-0000-00001C2D0000}"/>
    <cellStyle name="Normal 3 3 16 2 2 3" xfId="11613" xr:uid="{00000000-0005-0000-0000-00001D2D0000}"/>
    <cellStyle name="Normal 3 3 16 2 2 4" xfId="11614" xr:uid="{00000000-0005-0000-0000-00001E2D0000}"/>
    <cellStyle name="Normal 3 3 16 2 2 5" xfId="11615" xr:uid="{00000000-0005-0000-0000-00001F2D0000}"/>
    <cellStyle name="Normal 3 3 16 2 2 6" xfId="11616" xr:uid="{00000000-0005-0000-0000-0000202D0000}"/>
    <cellStyle name="Normal 3 3 16 2 2 7" xfId="11617" xr:uid="{00000000-0005-0000-0000-0000212D0000}"/>
    <cellStyle name="Normal 3 3 16 2 2 8" xfId="11618" xr:uid="{00000000-0005-0000-0000-0000222D0000}"/>
    <cellStyle name="Normal 3 3 16 2 2 9" xfId="11619" xr:uid="{00000000-0005-0000-0000-0000232D0000}"/>
    <cellStyle name="Normal 3 3 16 2 3" xfId="11620" xr:uid="{00000000-0005-0000-0000-0000242D0000}"/>
    <cellStyle name="Normal 3 3 16 2 4" xfId="11621" xr:uid="{00000000-0005-0000-0000-0000252D0000}"/>
    <cellStyle name="Normal 3 3 16 2 5" xfId="11622" xr:uid="{00000000-0005-0000-0000-0000262D0000}"/>
    <cellStyle name="Normal 3 3 16 2 6" xfId="11623" xr:uid="{00000000-0005-0000-0000-0000272D0000}"/>
    <cellStyle name="Normal 3 3 16 2 7" xfId="11624" xr:uid="{00000000-0005-0000-0000-0000282D0000}"/>
    <cellStyle name="Normal 3 3 16 2 8" xfId="11625" xr:uid="{00000000-0005-0000-0000-0000292D0000}"/>
    <cellStyle name="Normal 3 3 16 2 9" xfId="11626" xr:uid="{00000000-0005-0000-0000-00002A2D0000}"/>
    <cellStyle name="Normal 3 3 16 20" xfId="11627" xr:uid="{00000000-0005-0000-0000-00002B2D0000}"/>
    <cellStyle name="Normal 3 3 16 21" xfId="11628" xr:uid="{00000000-0005-0000-0000-00002C2D0000}"/>
    <cellStyle name="Normal 3 3 16 22" xfId="11629" xr:uid="{00000000-0005-0000-0000-00002D2D0000}"/>
    <cellStyle name="Normal 3 3 16 23" xfId="11630" xr:uid="{00000000-0005-0000-0000-00002E2D0000}"/>
    <cellStyle name="Normal 3 3 16 3" xfId="11631" xr:uid="{00000000-0005-0000-0000-00002F2D0000}"/>
    <cellStyle name="Normal 3 3 16 3 10" xfId="11632" xr:uid="{00000000-0005-0000-0000-0000302D0000}"/>
    <cellStyle name="Normal 3 3 16 3 11" xfId="11633" xr:uid="{00000000-0005-0000-0000-0000312D0000}"/>
    <cellStyle name="Normal 3 3 16 3 12" xfId="11634" xr:uid="{00000000-0005-0000-0000-0000322D0000}"/>
    <cellStyle name="Normal 3 3 16 3 13" xfId="11635" xr:uid="{00000000-0005-0000-0000-0000332D0000}"/>
    <cellStyle name="Normal 3 3 16 3 14" xfId="11636" xr:uid="{00000000-0005-0000-0000-0000342D0000}"/>
    <cellStyle name="Normal 3 3 16 3 15" xfId="11637" xr:uid="{00000000-0005-0000-0000-0000352D0000}"/>
    <cellStyle name="Normal 3 3 16 3 2" xfId="11638" xr:uid="{00000000-0005-0000-0000-0000362D0000}"/>
    <cellStyle name="Normal 3 3 16 3 2 10" xfId="11639" xr:uid="{00000000-0005-0000-0000-0000372D0000}"/>
    <cellStyle name="Normal 3 3 16 3 2 11" xfId="11640" xr:uid="{00000000-0005-0000-0000-0000382D0000}"/>
    <cellStyle name="Normal 3 3 16 3 2 12" xfId="11641" xr:uid="{00000000-0005-0000-0000-0000392D0000}"/>
    <cellStyle name="Normal 3 3 16 3 2 13" xfId="11642" xr:uid="{00000000-0005-0000-0000-00003A2D0000}"/>
    <cellStyle name="Normal 3 3 16 3 2 14" xfId="11643" xr:uid="{00000000-0005-0000-0000-00003B2D0000}"/>
    <cellStyle name="Normal 3 3 16 3 2 2" xfId="11644" xr:uid="{00000000-0005-0000-0000-00003C2D0000}"/>
    <cellStyle name="Normal 3 3 16 3 2 3" xfId="11645" xr:uid="{00000000-0005-0000-0000-00003D2D0000}"/>
    <cellStyle name="Normal 3 3 16 3 2 4" xfId="11646" xr:uid="{00000000-0005-0000-0000-00003E2D0000}"/>
    <cellStyle name="Normal 3 3 16 3 2 5" xfId="11647" xr:uid="{00000000-0005-0000-0000-00003F2D0000}"/>
    <cellStyle name="Normal 3 3 16 3 2 6" xfId="11648" xr:uid="{00000000-0005-0000-0000-0000402D0000}"/>
    <cellStyle name="Normal 3 3 16 3 2 7" xfId="11649" xr:uid="{00000000-0005-0000-0000-0000412D0000}"/>
    <cellStyle name="Normal 3 3 16 3 2 8" xfId="11650" xr:uid="{00000000-0005-0000-0000-0000422D0000}"/>
    <cellStyle name="Normal 3 3 16 3 2 9" xfId="11651" xr:uid="{00000000-0005-0000-0000-0000432D0000}"/>
    <cellStyle name="Normal 3 3 16 3 3" xfId="11652" xr:uid="{00000000-0005-0000-0000-0000442D0000}"/>
    <cellStyle name="Normal 3 3 16 3 4" xfId="11653" xr:uid="{00000000-0005-0000-0000-0000452D0000}"/>
    <cellStyle name="Normal 3 3 16 3 5" xfId="11654" xr:uid="{00000000-0005-0000-0000-0000462D0000}"/>
    <cellStyle name="Normal 3 3 16 3 6" xfId="11655" xr:uid="{00000000-0005-0000-0000-0000472D0000}"/>
    <cellStyle name="Normal 3 3 16 3 7" xfId="11656" xr:uid="{00000000-0005-0000-0000-0000482D0000}"/>
    <cellStyle name="Normal 3 3 16 3 8" xfId="11657" xr:uid="{00000000-0005-0000-0000-0000492D0000}"/>
    <cellStyle name="Normal 3 3 16 3 9" xfId="11658" xr:uid="{00000000-0005-0000-0000-00004A2D0000}"/>
    <cellStyle name="Normal 3 3 16 4" xfId="11659" xr:uid="{00000000-0005-0000-0000-00004B2D0000}"/>
    <cellStyle name="Normal 3 3 16 4 10" xfId="11660" xr:uid="{00000000-0005-0000-0000-00004C2D0000}"/>
    <cellStyle name="Normal 3 3 16 4 11" xfId="11661" xr:uid="{00000000-0005-0000-0000-00004D2D0000}"/>
    <cellStyle name="Normal 3 3 16 4 12" xfId="11662" xr:uid="{00000000-0005-0000-0000-00004E2D0000}"/>
    <cellStyle name="Normal 3 3 16 4 13" xfId="11663" xr:uid="{00000000-0005-0000-0000-00004F2D0000}"/>
    <cellStyle name="Normal 3 3 16 4 14" xfId="11664" xr:uid="{00000000-0005-0000-0000-0000502D0000}"/>
    <cellStyle name="Normal 3 3 16 4 15" xfId="11665" xr:uid="{00000000-0005-0000-0000-0000512D0000}"/>
    <cellStyle name="Normal 3 3 16 4 2" xfId="11666" xr:uid="{00000000-0005-0000-0000-0000522D0000}"/>
    <cellStyle name="Normal 3 3 16 4 2 10" xfId="11667" xr:uid="{00000000-0005-0000-0000-0000532D0000}"/>
    <cellStyle name="Normal 3 3 16 4 2 11" xfId="11668" xr:uid="{00000000-0005-0000-0000-0000542D0000}"/>
    <cellStyle name="Normal 3 3 16 4 2 12" xfId="11669" xr:uid="{00000000-0005-0000-0000-0000552D0000}"/>
    <cellStyle name="Normal 3 3 16 4 2 13" xfId="11670" xr:uid="{00000000-0005-0000-0000-0000562D0000}"/>
    <cellStyle name="Normal 3 3 16 4 2 14" xfId="11671" xr:uid="{00000000-0005-0000-0000-0000572D0000}"/>
    <cellStyle name="Normal 3 3 16 4 2 2" xfId="11672" xr:uid="{00000000-0005-0000-0000-0000582D0000}"/>
    <cellStyle name="Normal 3 3 16 4 2 3" xfId="11673" xr:uid="{00000000-0005-0000-0000-0000592D0000}"/>
    <cellStyle name="Normal 3 3 16 4 2 4" xfId="11674" xr:uid="{00000000-0005-0000-0000-00005A2D0000}"/>
    <cellStyle name="Normal 3 3 16 4 2 5" xfId="11675" xr:uid="{00000000-0005-0000-0000-00005B2D0000}"/>
    <cellStyle name="Normal 3 3 16 4 2 6" xfId="11676" xr:uid="{00000000-0005-0000-0000-00005C2D0000}"/>
    <cellStyle name="Normal 3 3 16 4 2 7" xfId="11677" xr:uid="{00000000-0005-0000-0000-00005D2D0000}"/>
    <cellStyle name="Normal 3 3 16 4 2 8" xfId="11678" xr:uid="{00000000-0005-0000-0000-00005E2D0000}"/>
    <cellStyle name="Normal 3 3 16 4 2 9" xfId="11679" xr:uid="{00000000-0005-0000-0000-00005F2D0000}"/>
    <cellStyle name="Normal 3 3 16 4 3" xfId="11680" xr:uid="{00000000-0005-0000-0000-0000602D0000}"/>
    <cellStyle name="Normal 3 3 16 4 4" xfId="11681" xr:uid="{00000000-0005-0000-0000-0000612D0000}"/>
    <cellStyle name="Normal 3 3 16 4 5" xfId="11682" xr:uid="{00000000-0005-0000-0000-0000622D0000}"/>
    <cellStyle name="Normal 3 3 16 4 6" xfId="11683" xr:uid="{00000000-0005-0000-0000-0000632D0000}"/>
    <cellStyle name="Normal 3 3 16 4 7" xfId="11684" xr:uid="{00000000-0005-0000-0000-0000642D0000}"/>
    <cellStyle name="Normal 3 3 16 4 8" xfId="11685" xr:uid="{00000000-0005-0000-0000-0000652D0000}"/>
    <cellStyle name="Normal 3 3 16 4 9" xfId="11686" xr:uid="{00000000-0005-0000-0000-0000662D0000}"/>
    <cellStyle name="Normal 3 3 16 5" xfId="11687" xr:uid="{00000000-0005-0000-0000-0000672D0000}"/>
    <cellStyle name="Normal 3 3 16 5 10" xfId="11688" xr:uid="{00000000-0005-0000-0000-0000682D0000}"/>
    <cellStyle name="Normal 3 3 16 5 11" xfId="11689" xr:uid="{00000000-0005-0000-0000-0000692D0000}"/>
    <cellStyle name="Normal 3 3 16 5 12" xfId="11690" xr:uid="{00000000-0005-0000-0000-00006A2D0000}"/>
    <cellStyle name="Normal 3 3 16 5 13" xfId="11691" xr:uid="{00000000-0005-0000-0000-00006B2D0000}"/>
    <cellStyle name="Normal 3 3 16 5 14" xfId="11692" xr:uid="{00000000-0005-0000-0000-00006C2D0000}"/>
    <cellStyle name="Normal 3 3 16 5 2" xfId="11693" xr:uid="{00000000-0005-0000-0000-00006D2D0000}"/>
    <cellStyle name="Normal 3 3 16 5 3" xfId="11694" xr:uid="{00000000-0005-0000-0000-00006E2D0000}"/>
    <cellStyle name="Normal 3 3 16 5 4" xfId="11695" xr:uid="{00000000-0005-0000-0000-00006F2D0000}"/>
    <cellStyle name="Normal 3 3 16 5 5" xfId="11696" xr:uid="{00000000-0005-0000-0000-0000702D0000}"/>
    <cellStyle name="Normal 3 3 16 5 6" xfId="11697" xr:uid="{00000000-0005-0000-0000-0000712D0000}"/>
    <cellStyle name="Normal 3 3 16 5 7" xfId="11698" xr:uid="{00000000-0005-0000-0000-0000722D0000}"/>
    <cellStyle name="Normal 3 3 16 5 8" xfId="11699" xr:uid="{00000000-0005-0000-0000-0000732D0000}"/>
    <cellStyle name="Normal 3 3 16 5 9" xfId="11700" xr:uid="{00000000-0005-0000-0000-0000742D0000}"/>
    <cellStyle name="Normal 3 3 16 6" xfId="11701" xr:uid="{00000000-0005-0000-0000-0000752D0000}"/>
    <cellStyle name="Normal 3 3 16 6 10" xfId="11702" xr:uid="{00000000-0005-0000-0000-0000762D0000}"/>
    <cellStyle name="Normal 3 3 16 6 11" xfId="11703" xr:uid="{00000000-0005-0000-0000-0000772D0000}"/>
    <cellStyle name="Normal 3 3 16 6 12" xfId="11704" xr:uid="{00000000-0005-0000-0000-0000782D0000}"/>
    <cellStyle name="Normal 3 3 16 6 13" xfId="11705" xr:uid="{00000000-0005-0000-0000-0000792D0000}"/>
    <cellStyle name="Normal 3 3 16 6 14" xfId="11706" xr:uid="{00000000-0005-0000-0000-00007A2D0000}"/>
    <cellStyle name="Normal 3 3 16 6 2" xfId="11707" xr:uid="{00000000-0005-0000-0000-00007B2D0000}"/>
    <cellStyle name="Normal 3 3 16 6 3" xfId="11708" xr:uid="{00000000-0005-0000-0000-00007C2D0000}"/>
    <cellStyle name="Normal 3 3 16 6 4" xfId="11709" xr:uid="{00000000-0005-0000-0000-00007D2D0000}"/>
    <cellStyle name="Normal 3 3 16 6 5" xfId="11710" xr:uid="{00000000-0005-0000-0000-00007E2D0000}"/>
    <cellStyle name="Normal 3 3 16 6 6" xfId="11711" xr:uid="{00000000-0005-0000-0000-00007F2D0000}"/>
    <cellStyle name="Normal 3 3 16 6 7" xfId="11712" xr:uid="{00000000-0005-0000-0000-0000802D0000}"/>
    <cellStyle name="Normal 3 3 16 6 8" xfId="11713" xr:uid="{00000000-0005-0000-0000-0000812D0000}"/>
    <cellStyle name="Normal 3 3 16 6 9" xfId="11714" xr:uid="{00000000-0005-0000-0000-0000822D0000}"/>
    <cellStyle name="Normal 3 3 16 7" xfId="11715" xr:uid="{00000000-0005-0000-0000-0000832D0000}"/>
    <cellStyle name="Normal 3 3 16 7 10" xfId="11716" xr:uid="{00000000-0005-0000-0000-0000842D0000}"/>
    <cellStyle name="Normal 3 3 16 7 11" xfId="11717" xr:uid="{00000000-0005-0000-0000-0000852D0000}"/>
    <cellStyle name="Normal 3 3 16 7 12" xfId="11718" xr:uid="{00000000-0005-0000-0000-0000862D0000}"/>
    <cellStyle name="Normal 3 3 16 7 13" xfId="11719" xr:uid="{00000000-0005-0000-0000-0000872D0000}"/>
    <cellStyle name="Normal 3 3 16 7 14" xfId="11720" xr:uid="{00000000-0005-0000-0000-0000882D0000}"/>
    <cellStyle name="Normal 3 3 16 7 2" xfId="11721" xr:uid="{00000000-0005-0000-0000-0000892D0000}"/>
    <cellStyle name="Normal 3 3 16 7 3" xfId="11722" xr:uid="{00000000-0005-0000-0000-00008A2D0000}"/>
    <cellStyle name="Normal 3 3 16 7 4" xfId="11723" xr:uid="{00000000-0005-0000-0000-00008B2D0000}"/>
    <cellStyle name="Normal 3 3 16 7 5" xfId="11724" xr:uid="{00000000-0005-0000-0000-00008C2D0000}"/>
    <cellStyle name="Normal 3 3 16 7 6" xfId="11725" xr:uid="{00000000-0005-0000-0000-00008D2D0000}"/>
    <cellStyle name="Normal 3 3 16 7 7" xfId="11726" xr:uid="{00000000-0005-0000-0000-00008E2D0000}"/>
    <cellStyle name="Normal 3 3 16 7 8" xfId="11727" xr:uid="{00000000-0005-0000-0000-00008F2D0000}"/>
    <cellStyle name="Normal 3 3 16 7 9" xfId="11728" xr:uid="{00000000-0005-0000-0000-0000902D0000}"/>
    <cellStyle name="Normal 3 3 16 8" xfId="11729" xr:uid="{00000000-0005-0000-0000-0000912D0000}"/>
    <cellStyle name="Normal 3 3 16 8 10" xfId="11730" xr:uid="{00000000-0005-0000-0000-0000922D0000}"/>
    <cellStyle name="Normal 3 3 16 8 11" xfId="11731" xr:uid="{00000000-0005-0000-0000-0000932D0000}"/>
    <cellStyle name="Normal 3 3 16 8 12" xfId="11732" xr:uid="{00000000-0005-0000-0000-0000942D0000}"/>
    <cellStyle name="Normal 3 3 16 8 13" xfId="11733" xr:uid="{00000000-0005-0000-0000-0000952D0000}"/>
    <cellStyle name="Normal 3 3 16 8 14" xfId="11734" xr:uid="{00000000-0005-0000-0000-0000962D0000}"/>
    <cellStyle name="Normal 3 3 16 8 2" xfId="11735" xr:uid="{00000000-0005-0000-0000-0000972D0000}"/>
    <cellStyle name="Normal 3 3 16 8 3" xfId="11736" xr:uid="{00000000-0005-0000-0000-0000982D0000}"/>
    <cellStyle name="Normal 3 3 16 8 4" xfId="11737" xr:uid="{00000000-0005-0000-0000-0000992D0000}"/>
    <cellStyle name="Normal 3 3 16 8 5" xfId="11738" xr:uid="{00000000-0005-0000-0000-00009A2D0000}"/>
    <cellStyle name="Normal 3 3 16 8 6" xfId="11739" xr:uid="{00000000-0005-0000-0000-00009B2D0000}"/>
    <cellStyle name="Normal 3 3 16 8 7" xfId="11740" xr:uid="{00000000-0005-0000-0000-00009C2D0000}"/>
    <cellStyle name="Normal 3 3 16 8 8" xfId="11741" xr:uid="{00000000-0005-0000-0000-00009D2D0000}"/>
    <cellStyle name="Normal 3 3 16 8 9" xfId="11742" xr:uid="{00000000-0005-0000-0000-00009E2D0000}"/>
    <cellStyle name="Normal 3 3 16 9" xfId="11743" xr:uid="{00000000-0005-0000-0000-00009F2D0000}"/>
    <cellStyle name="Normal 3 3 16 9 10" xfId="11744" xr:uid="{00000000-0005-0000-0000-0000A02D0000}"/>
    <cellStyle name="Normal 3 3 16 9 11" xfId="11745" xr:uid="{00000000-0005-0000-0000-0000A12D0000}"/>
    <cellStyle name="Normal 3 3 16 9 12" xfId="11746" xr:uid="{00000000-0005-0000-0000-0000A22D0000}"/>
    <cellStyle name="Normal 3 3 16 9 13" xfId="11747" xr:uid="{00000000-0005-0000-0000-0000A32D0000}"/>
    <cellStyle name="Normal 3 3 16 9 14" xfId="11748" xr:uid="{00000000-0005-0000-0000-0000A42D0000}"/>
    <cellStyle name="Normal 3 3 16 9 2" xfId="11749" xr:uid="{00000000-0005-0000-0000-0000A52D0000}"/>
    <cellStyle name="Normal 3 3 16 9 3" xfId="11750" xr:uid="{00000000-0005-0000-0000-0000A62D0000}"/>
    <cellStyle name="Normal 3 3 16 9 4" xfId="11751" xr:uid="{00000000-0005-0000-0000-0000A72D0000}"/>
    <cellStyle name="Normal 3 3 16 9 5" xfId="11752" xr:uid="{00000000-0005-0000-0000-0000A82D0000}"/>
    <cellStyle name="Normal 3 3 16 9 6" xfId="11753" xr:uid="{00000000-0005-0000-0000-0000A92D0000}"/>
    <cellStyle name="Normal 3 3 16 9 7" xfId="11754" xr:uid="{00000000-0005-0000-0000-0000AA2D0000}"/>
    <cellStyle name="Normal 3 3 16 9 8" xfId="11755" xr:uid="{00000000-0005-0000-0000-0000AB2D0000}"/>
    <cellStyle name="Normal 3 3 16 9 9" xfId="11756" xr:uid="{00000000-0005-0000-0000-0000AC2D0000}"/>
    <cellStyle name="Normal 3 3 17" xfId="11757" xr:uid="{00000000-0005-0000-0000-0000AD2D0000}"/>
    <cellStyle name="Normal 3 3 17 10" xfId="11758" xr:uid="{00000000-0005-0000-0000-0000AE2D0000}"/>
    <cellStyle name="Normal 3 3 17 10 10" xfId="11759" xr:uid="{00000000-0005-0000-0000-0000AF2D0000}"/>
    <cellStyle name="Normal 3 3 17 10 11" xfId="11760" xr:uid="{00000000-0005-0000-0000-0000B02D0000}"/>
    <cellStyle name="Normal 3 3 17 10 12" xfId="11761" xr:uid="{00000000-0005-0000-0000-0000B12D0000}"/>
    <cellStyle name="Normal 3 3 17 10 13" xfId="11762" xr:uid="{00000000-0005-0000-0000-0000B22D0000}"/>
    <cellStyle name="Normal 3 3 17 10 14" xfId="11763" xr:uid="{00000000-0005-0000-0000-0000B32D0000}"/>
    <cellStyle name="Normal 3 3 17 10 2" xfId="11764" xr:uid="{00000000-0005-0000-0000-0000B42D0000}"/>
    <cellStyle name="Normal 3 3 17 10 3" xfId="11765" xr:uid="{00000000-0005-0000-0000-0000B52D0000}"/>
    <cellStyle name="Normal 3 3 17 10 4" xfId="11766" xr:uid="{00000000-0005-0000-0000-0000B62D0000}"/>
    <cellStyle name="Normal 3 3 17 10 5" xfId="11767" xr:uid="{00000000-0005-0000-0000-0000B72D0000}"/>
    <cellStyle name="Normal 3 3 17 10 6" xfId="11768" xr:uid="{00000000-0005-0000-0000-0000B82D0000}"/>
    <cellStyle name="Normal 3 3 17 10 7" xfId="11769" xr:uid="{00000000-0005-0000-0000-0000B92D0000}"/>
    <cellStyle name="Normal 3 3 17 10 8" xfId="11770" xr:uid="{00000000-0005-0000-0000-0000BA2D0000}"/>
    <cellStyle name="Normal 3 3 17 10 9" xfId="11771" xr:uid="{00000000-0005-0000-0000-0000BB2D0000}"/>
    <cellStyle name="Normal 3 3 17 11" xfId="11772" xr:uid="{00000000-0005-0000-0000-0000BC2D0000}"/>
    <cellStyle name="Normal 3 3 17 12" xfId="11773" xr:uid="{00000000-0005-0000-0000-0000BD2D0000}"/>
    <cellStyle name="Normal 3 3 17 13" xfId="11774" xr:uid="{00000000-0005-0000-0000-0000BE2D0000}"/>
    <cellStyle name="Normal 3 3 17 14" xfId="11775" xr:uid="{00000000-0005-0000-0000-0000BF2D0000}"/>
    <cellStyle name="Normal 3 3 17 15" xfId="11776" xr:uid="{00000000-0005-0000-0000-0000C02D0000}"/>
    <cellStyle name="Normal 3 3 17 16" xfId="11777" xr:uid="{00000000-0005-0000-0000-0000C12D0000}"/>
    <cellStyle name="Normal 3 3 17 17" xfId="11778" xr:uid="{00000000-0005-0000-0000-0000C22D0000}"/>
    <cellStyle name="Normal 3 3 17 18" xfId="11779" xr:uid="{00000000-0005-0000-0000-0000C32D0000}"/>
    <cellStyle name="Normal 3 3 17 19" xfId="11780" xr:uid="{00000000-0005-0000-0000-0000C42D0000}"/>
    <cellStyle name="Normal 3 3 17 2" xfId="11781" xr:uid="{00000000-0005-0000-0000-0000C52D0000}"/>
    <cellStyle name="Normal 3 3 17 2 10" xfId="11782" xr:uid="{00000000-0005-0000-0000-0000C62D0000}"/>
    <cellStyle name="Normal 3 3 17 2 11" xfId="11783" xr:uid="{00000000-0005-0000-0000-0000C72D0000}"/>
    <cellStyle name="Normal 3 3 17 2 12" xfId="11784" xr:uid="{00000000-0005-0000-0000-0000C82D0000}"/>
    <cellStyle name="Normal 3 3 17 2 13" xfId="11785" xr:uid="{00000000-0005-0000-0000-0000C92D0000}"/>
    <cellStyle name="Normal 3 3 17 2 14" xfId="11786" xr:uid="{00000000-0005-0000-0000-0000CA2D0000}"/>
    <cellStyle name="Normal 3 3 17 2 15" xfId="11787" xr:uid="{00000000-0005-0000-0000-0000CB2D0000}"/>
    <cellStyle name="Normal 3 3 17 2 2" xfId="11788" xr:uid="{00000000-0005-0000-0000-0000CC2D0000}"/>
    <cellStyle name="Normal 3 3 17 2 2 10" xfId="11789" xr:uid="{00000000-0005-0000-0000-0000CD2D0000}"/>
    <cellStyle name="Normal 3 3 17 2 2 11" xfId="11790" xr:uid="{00000000-0005-0000-0000-0000CE2D0000}"/>
    <cellStyle name="Normal 3 3 17 2 2 12" xfId="11791" xr:uid="{00000000-0005-0000-0000-0000CF2D0000}"/>
    <cellStyle name="Normal 3 3 17 2 2 13" xfId="11792" xr:uid="{00000000-0005-0000-0000-0000D02D0000}"/>
    <cellStyle name="Normal 3 3 17 2 2 14" xfId="11793" xr:uid="{00000000-0005-0000-0000-0000D12D0000}"/>
    <cellStyle name="Normal 3 3 17 2 2 2" xfId="11794" xr:uid="{00000000-0005-0000-0000-0000D22D0000}"/>
    <cellStyle name="Normal 3 3 17 2 2 3" xfId="11795" xr:uid="{00000000-0005-0000-0000-0000D32D0000}"/>
    <cellStyle name="Normal 3 3 17 2 2 4" xfId="11796" xr:uid="{00000000-0005-0000-0000-0000D42D0000}"/>
    <cellStyle name="Normal 3 3 17 2 2 5" xfId="11797" xr:uid="{00000000-0005-0000-0000-0000D52D0000}"/>
    <cellStyle name="Normal 3 3 17 2 2 6" xfId="11798" xr:uid="{00000000-0005-0000-0000-0000D62D0000}"/>
    <cellStyle name="Normal 3 3 17 2 2 7" xfId="11799" xr:uid="{00000000-0005-0000-0000-0000D72D0000}"/>
    <cellStyle name="Normal 3 3 17 2 2 8" xfId="11800" xr:uid="{00000000-0005-0000-0000-0000D82D0000}"/>
    <cellStyle name="Normal 3 3 17 2 2 9" xfId="11801" xr:uid="{00000000-0005-0000-0000-0000D92D0000}"/>
    <cellStyle name="Normal 3 3 17 2 3" xfId="11802" xr:uid="{00000000-0005-0000-0000-0000DA2D0000}"/>
    <cellStyle name="Normal 3 3 17 2 4" xfId="11803" xr:uid="{00000000-0005-0000-0000-0000DB2D0000}"/>
    <cellStyle name="Normal 3 3 17 2 5" xfId="11804" xr:uid="{00000000-0005-0000-0000-0000DC2D0000}"/>
    <cellStyle name="Normal 3 3 17 2 6" xfId="11805" xr:uid="{00000000-0005-0000-0000-0000DD2D0000}"/>
    <cellStyle name="Normal 3 3 17 2 7" xfId="11806" xr:uid="{00000000-0005-0000-0000-0000DE2D0000}"/>
    <cellStyle name="Normal 3 3 17 2 8" xfId="11807" xr:uid="{00000000-0005-0000-0000-0000DF2D0000}"/>
    <cellStyle name="Normal 3 3 17 2 9" xfId="11808" xr:uid="{00000000-0005-0000-0000-0000E02D0000}"/>
    <cellStyle name="Normal 3 3 17 20" xfId="11809" xr:uid="{00000000-0005-0000-0000-0000E12D0000}"/>
    <cellStyle name="Normal 3 3 17 21" xfId="11810" xr:uid="{00000000-0005-0000-0000-0000E22D0000}"/>
    <cellStyle name="Normal 3 3 17 22" xfId="11811" xr:uid="{00000000-0005-0000-0000-0000E32D0000}"/>
    <cellStyle name="Normal 3 3 17 23" xfId="11812" xr:uid="{00000000-0005-0000-0000-0000E42D0000}"/>
    <cellStyle name="Normal 3 3 17 3" xfId="11813" xr:uid="{00000000-0005-0000-0000-0000E52D0000}"/>
    <cellStyle name="Normal 3 3 17 3 10" xfId="11814" xr:uid="{00000000-0005-0000-0000-0000E62D0000}"/>
    <cellStyle name="Normal 3 3 17 3 11" xfId="11815" xr:uid="{00000000-0005-0000-0000-0000E72D0000}"/>
    <cellStyle name="Normal 3 3 17 3 12" xfId="11816" xr:uid="{00000000-0005-0000-0000-0000E82D0000}"/>
    <cellStyle name="Normal 3 3 17 3 13" xfId="11817" xr:uid="{00000000-0005-0000-0000-0000E92D0000}"/>
    <cellStyle name="Normal 3 3 17 3 14" xfId="11818" xr:uid="{00000000-0005-0000-0000-0000EA2D0000}"/>
    <cellStyle name="Normal 3 3 17 3 15" xfId="11819" xr:uid="{00000000-0005-0000-0000-0000EB2D0000}"/>
    <cellStyle name="Normal 3 3 17 3 2" xfId="11820" xr:uid="{00000000-0005-0000-0000-0000EC2D0000}"/>
    <cellStyle name="Normal 3 3 17 3 2 10" xfId="11821" xr:uid="{00000000-0005-0000-0000-0000ED2D0000}"/>
    <cellStyle name="Normal 3 3 17 3 2 11" xfId="11822" xr:uid="{00000000-0005-0000-0000-0000EE2D0000}"/>
    <cellStyle name="Normal 3 3 17 3 2 12" xfId="11823" xr:uid="{00000000-0005-0000-0000-0000EF2D0000}"/>
    <cellStyle name="Normal 3 3 17 3 2 13" xfId="11824" xr:uid="{00000000-0005-0000-0000-0000F02D0000}"/>
    <cellStyle name="Normal 3 3 17 3 2 14" xfId="11825" xr:uid="{00000000-0005-0000-0000-0000F12D0000}"/>
    <cellStyle name="Normal 3 3 17 3 2 2" xfId="11826" xr:uid="{00000000-0005-0000-0000-0000F22D0000}"/>
    <cellStyle name="Normal 3 3 17 3 2 3" xfId="11827" xr:uid="{00000000-0005-0000-0000-0000F32D0000}"/>
    <cellStyle name="Normal 3 3 17 3 2 4" xfId="11828" xr:uid="{00000000-0005-0000-0000-0000F42D0000}"/>
    <cellStyle name="Normal 3 3 17 3 2 5" xfId="11829" xr:uid="{00000000-0005-0000-0000-0000F52D0000}"/>
    <cellStyle name="Normal 3 3 17 3 2 6" xfId="11830" xr:uid="{00000000-0005-0000-0000-0000F62D0000}"/>
    <cellStyle name="Normal 3 3 17 3 2 7" xfId="11831" xr:uid="{00000000-0005-0000-0000-0000F72D0000}"/>
    <cellStyle name="Normal 3 3 17 3 2 8" xfId="11832" xr:uid="{00000000-0005-0000-0000-0000F82D0000}"/>
    <cellStyle name="Normal 3 3 17 3 2 9" xfId="11833" xr:uid="{00000000-0005-0000-0000-0000F92D0000}"/>
    <cellStyle name="Normal 3 3 17 3 3" xfId="11834" xr:uid="{00000000-0005-0000-0000-0000FA2D0000}"/>
    <cellStyle name="Normal 3 3 17 3 4" xfId="11835" xr:uid="{00000000-0005-0000-0000-0000FB2D0000}"/>
    <cellStyle name="Normal 3 3 17 3 5" xfId="11836" xr:uid="{00000000-0005-0000-0000-0000FC2D0000}"/>
    <cellStyle name="Normal 3 3 17 3 6" xfId="11837" xr:uid="{00000000-0005-0000-0000-0000FD2D0000}"/>
    <cellStyle name="Normal 3 3 17 3 7" xfId="11838" xr:uid="{00000000-0005-0000-0000-0000FE2D0000}"/>
    <cellStyle name="Normal 3 3 17 3 8" xfId="11839" xr:uid="{00000000-0005-0000-0000-0000FF2D0000}"/>
    <cellStyle name="Normal 3 3 17 3 9" xfId="11840" xr:uid="{00000000-0005-0000-0000-0000002E0000}"/>
    <cellStyle name="Normal 3 3 17 4" xfId="11841" xr:uid="{00000000-0005-0000-0000-0000012E0000}"/>
    <cellStyle name="Normal 3 3 17 4 10" xfId="11842" xr:uid="{00000000-0005-0000-0000-0000022E0000}"/>
    <cellStyle name="Normal 3 3 17 4 11" xfId="11843" xr:uid="{00000000-0005-0000-0000-0000032E0000}"/>
    <cellStyle name="Normal 3 3 17 4 12" xfId="11844" xr:uid="{00000000-0005-0000-0000-0000042E0000}"/>
    <cellStyle name="Normal 3 3 17 4 13" xfId="11845" xr:uid="{00000000-0005-0000-0000-0000052E0000}"/>
    <cellStyle name="Normal 3 3 17 4 14" xfId="11846" xr:uid="{00000000-0005-0000-0000-0000062E0000}"/>
    <cellStyle name="Normal 3 3 17 4 15" xfId="11847" xr:uid="{00000000-0005-0000-0000-0000072E0000}"/>
    <cellStyle name="Normal 3 3 17 4 2" xfId="11848" xr:uid="{00000000-0005-0000-0000-0000082E0000}"/>
    <cellStyle name="Normal 3 3 17 4 2 10" xfId="11849" xr:uid="{00000000-0005-0000-0000-0000092E0000}"/>
    <cellStyle name="Normal 3 3 17 4 2 11" xfId="11850" xr:uid="{00000000-0005-0000-0000-00000A2E0000}"/>
    <cellStyle name="Normal 3 3 17 4 2 12" xfId="11851" xr:uid="{00000000-0005-0000-0000-00000B2E0000}"/>
    <cellStyle name="Normal 3 3 17 4 2 13" xfId="11852" xr:uid="{00000000-0005-0000-0000-00000C2E0000}"/>
    <cellStyle name="Normal 3 3 17 4 2 14" xfId="11853" xr:uid="{00000000-0005-0000-0000-00000D2E0000}"/>
    <cellStyle name="Normal 3 3 17 4 2 2" xfId="11854" xr:uid="{00000000-0005-0000-0000-00000E2E0000}"/>
    <cellStyle name="Normal 3 3 17 4 2 3" xfId="11855" xr:uid="{00000000-0005-0000-0000-00000F2E0000}"/>
    <cellStyle name="Normal 3 3 17 4 2 4" xfId="11856" xr:uid="{00000000-0005-0000-0000-0000102E0000}"/>
    <cellStyle name="Normal 3 3 17 4 2 5" xfId="11857" xr:uid="{00000000-0005-0000-0000-0000112E0000}"/>
    <cellStyle name="Normal 3 3 17 4 2 6" xfId="11858" xr:uid="{00000000-0005-0000-0000-0000122E0000}"/>
    <cellStyle name="Normal 3 3 17 4 2 7" xfId="11859" xr:uid="{00000000-0005-0000-0000-0000132E0000}"/>
    <cellStyle name="Normal 3 3 17 4 2 8" xfId="11860" xr:uid="{00000000-0005-0000-0000-0000142E0000}"/>
    <cellStyle name="Normal 3 3 17 4 2 9" xfId="11861" xr:uid="{00000000-0005-0000-0000-0000152E0000}"/>
    <cellStyle name="Normal 3 3 17 4 3" xfId="11862" xr:uid="{00000000-0005-0000-0000-0000162E0000}"/>
    <cellStyle name="Normal 3 3 17 4 4" xfId="11863" xr:uid="{00000000-0005-0000-0000-0000172E0000}"/>
    <cellStyle name="Normal 3 3 17 4 5" xfId="11864" xr:uid="{00000000-0005-0000-0000-0000182E0000}"/>
    <cellStyle name="Normal 3 3 17 4 6" xfId="11865" xr:uid="{00000000-0005-0000-0000-0000192E0000}"/>
    <cellStyle name="Normal 3 3 17 4 7" xfId="11866" xr:uid="{00000000-0005-0000-0000-00001A2E0000}"/>
    <cellStyle name="Normal 3 3 17 4 8" xfId="11867" xr:uid="{00000000-0005-0000-0000-00001B2E0000}"/>
    <cellStyle name="Normal 3 3 17 4 9" xfId="11868" xr:uid="{00000000-0005-0000-0000-00001C2E0000}"/>
    <cellStyle name="Normal 3 3 17 5" xfId="11869" xr:uid="{00000000-0005-0000-0000-00001D2E0000}"/>
    <cellStyle name="Normal 3 3 17 5 10" xfId="11870" xr:uid="{00000000-0005-0000-0000-00001E2E0000}"/>
    <cellStyle name="Normal 3 3 17 5 11" xfId="11871" xr:uid="{00000000-0005-0000-0000-00001F2E0000}"/>
    <cellStyle name="Normal 3 3 17 5 12" xfId="11872" xr:uid="{00000000-0005-0000-0000-0000202E0000}"/>
    <cellStyle name="Normal 3 3 17 5 13" xfId="11873" xr:uid="{00000000-0005-0000-0000-0000212E0000}"/>
    <cellStyle name="Normal 3 3 17 5 14" xfId="11874" xr:uid="{00000000-0005-0000-0000-0000222E0000}"/>
    <cellStyle name="Normal 3 3 17 5 2" xfId="11875" xr:uid="{00000000-0005-0000-0000-0000232E0000}"/>
    <cellStyle name="Normal 3 3 17 5 3" xfId="11876" xr:uid="{00000000-0005-0000-0000-0000242E0000}"/>
    <cellStyle name="Normal 3 3 17 5 4" xfId="11877" xr:uid="{00000000-0005-0000-0000-0000252E0000}"/>
    <cellStyle name="Normal 3 3 17 5 5" xfId="11878" xr:uid="{00000000-0005-0000-0000-0000262E0000}"/>
    <cellStyle name="Normal 3 3 17 5 6" xfId="11879" xr:uid="{00000000-0005-0000-0000-0000272E0000}"/>
    <cellStyle name="Normal 3 3 17 5 7" xfId="11880" xr:uid="{00000000-0005-0000-0000-0000282E0000}"/>
    <cellStyle name="Normal 3 3 17 5 8" xfId="11881" xr:uid="{00000000-0005-0000-0000-0000292E0000}"/>
    <cellStyle name="Normal 3 3 17 5 9" xfId="11882" xr:uid="{00000000-0005-0000-0000-00002A2E0000}"/>
    <cellStyle name="Normal 3 3 17 6" xfId="11883" xr:uid="{00000000-0005-0000-0000-00002B2E0000}"/>
    <cellStyle name="Normal 3 3 17 6 10" xfId="11884" xr:uid="{00000000-0005-0000-0000-00002C2E0000}"/>
    <cellStyle name="Normal 3 3 17 6 11" xfId="11885" xr:uid="{00000000-0005-0000-0000-00002D2E0000}"/>
    <cellStyle name="Normal 3 3 17 6 12" xfId="11886" xr:uid="{00000000-0005-0000-0000-00002E2E0000}"/>
    <cellStyle name="Normal 3 3 17 6 13" xfId="11887" xr:uid="{00000000-0005-0000-0000-00002F2E0000}"/>
    <cellStyle name="Normal 3 3 17 6 14" xfId="11888" xr:uid="{00000000-0005-0000-0000-0000302E0000}"/>
    <cellStyle name="Normal 3 3 17 6 2" xfId="11889" xr:uid="{00000000-0005-0000-0000-0000312E0000}"/>
    <cellStyle name="Normal 3 3 17 6 3" xfId="11890" xr:uid="{00000000-0005-0000-0000-0000322E0000}"/>
    <cellStyle name="Normal 3 3 17 6 4" xfId="11891" xr:uid="{00000000-0005-0000-0000-0000332E0000}"/>
    <cellStyle name="Normal 3 3 17 6 5" xfId="11892" xr:uid="{00000000-0005-0000-0000-0000342E0000}"/>
    <cellStyle name="Normal 3 3 17 6 6" xfId="11893" xr:uid="{00000000-0005-0000-0000-0000352E0000}"/>
    <cellStyle name="Normal 3 3 17 6 7" xfId="11894" xr:uid="{00000000-0005-0000-0000-0000362E0000}"/>
    <cellStyle name="Normal 3 3 17 6 8" xfId="11895" xr:uid="{00000000-0005-0000-0000-0000372E0000}"/>
    <cellStyle name="Normal 3 3 17 6 9" xfId="11896" xr:uid="{00000000-0005-0000-0000-0000382E0000}"/>
    <cellStyle name="Normal 3 3 17 7" xfId="11897" xr:uid="{00000000-0005-0000-0000-0000392E0000}"/>
    <cellStyle name="Normal 3 3 17 7 10" xfId="11898" xr:uid="{00000000-0005-0000-0000-00003A2E0000}"/>
    <cellStyle name="Normal 3 3 17 7 11" xfId="11899" xr:uid="{00000000-0005-0000-0000-00003B2E0000}"/>
    <cellStyle name="Normal 3 3 17 7 12" xfId="11900" xr:uid="{00000000-0005-0000-0000-00003C2E0000}"/>
    <cellStyle name="Normal 3 3 17 7 13" xfId="11901" xr:uid="{00000000-0005-0000-0000-00003D2E0000}"/>
    <cellStyle name="Normal 3 3 17 7 14" xfId="11902" xr:uid="{00000000-0005-0000-0000-00003E2E0000}"/>
    <cellStyle name="Normal 3 3 17 7 2" xfId="11903" xr:uid="{00000000-0005-0000-0000-00003F2E0000}"/>
    <cellStyle name="Normal 3 3 17 7 3" xfId="11904" xr:uid="{00000000-0005-0000-0000-0000402E0000}"/>
    <cellStyle name="Normal 3 3 17 7 4" xfId="11905" xr:uid="{00000000-0005-0000-0000-0000412E0000}"/>
    <cellStyle name="Normal 3 3 17 7 5" xfId="11906" xr:uid="{00000000-0005-0000-0000-0000422E0000}"/>
    <cellStyle name="Normal 3 3 17 7 6" xfId="11907" xr:uid="{00000000-0005-0000-0000-0000432E0000}"/>
    <cellStyle name="Normal 3 3 17 7 7" xfId="11908" xr:uid="{00000000-0005-0000-0000-0000442E0000}"/>
    <cellStyle name="Normal 3 3 17 7 8" xfId="11909" xr:uid="{00000000-0005-0000-0000-0000452E0000}"/>
    <cellStyle name="Normal 3 3 17 7 9" xfId="11910" xr:uid="{00000000-0005-0000-0000-0000462E0000}"/>
    <cellStyle name="Normal 3 3 17 8" xfId="11911" xr:uid="{00000000-0005-0000-0000-0000472E0000}"/>
    <cellStyle name="Normal 3 3 17 8 10" xfId="11912" xr:uid="{00000000-0005-0000-0000-0000482E0000}"/>
    <cellStyle name="Normal 3 3 17 8 11" xfId="11913" xr:uid="{00000000-0005-0000-0000-0000492E0000}"/>
    <cellStyle name="Normal 3 3 17 8 12" xfId="11914" xr:uid="{00000000-0005-0000-0000-00004A2E0000}"/>
    <cellStyle name="Normal 3 3 17 8 13" xfId="11915" xr:uid="{00000000-0005-0000-0000-00004B2E0000}"/>
    <cellStyle name="Normal 3 3 17 8 14" xfId="11916" xr:uid="{00000000-0005-0000-0000-00004C2E0000}"/>
    <cellStyle name="Normal 3 3 17 8 2" xfId="11917" xr:uid="{00000000-0005-0000-0000-00004D2E0000}"/>
    <cellStyle name="Normal 3 3 17 8 3" xfId="11918" xr:uid="{00000000-0005-0000-0000-00004E2E0000}"/>
    <cellStyle name="Normal 3 3 17 8 4" xfId="11919" xr:uid="{00000000-0005-0000-0000-00004F2E0000}"/>
    <cellStyle name="Normal 3 3 17 8 5" xfId="11920" xr:uid="{00000000-0005-0000-0000-0000502E0000}"/>
    <cellStyle name="Normal 3 3 17 8 6" xfId="11921" xr:uid="{00000000-0005-0000-0000-0000512E0000}"/>
    <cellStyle name="Normal 3 3 17 8 7" xfId="11922" xr:uid="{00000000-0005-0000-0000-0000522E0000}"/>
    <cellStyle name="Normal 3 3 17 8 8" xfId="11923" xr:uid="{00000000-0005-0000-0000-0000532E0000}"/>
    <cellStyle name="Normal 3 3 17 8 9" xfId="11924" xr:uid="{00000000-0005-0000-0000-0000542E0000}"/>
    <cellStyle name="Normal 3 3 17 9" xfId="11925" xr:uid="{00000000-0005-0000-0000-0000552E0000}"/>
    <cellStyle name="Normal 3 3 17 9 10" xfId="11926" xr:uid="{00000000-0005-0000-0000-0000562E0000}"/>
    <cellStyle name="Normal 3 3 17 9 11" xfId="11927" xr:uid="{00000000-0005-0000-0000-0000572E0000}"/>
    <cellStyle name="Normal 3 3 17 9 12" xfId="11928" xr:uid="{00000000-0005-0000-0000-0000582E0000}"/>
    <cellStyle name="Normal 3 3 17 9 13" xfId="11929" xr:uid="{00000000-0005-0000-0000-0000592E0000}"/>
    <cellStyle name="Normal 3 3 17 9 14" xfId="11930" xr:uid="{00000000-0005-0000-0000-00005A2E0000}"/>
    <cellStyle name="Normal 3 3 17 9 2" xfId="11931" xr:uid="{00000000-0005-0000-0000-00005B2E0000}"/>
    <cellStyle name="Normal 3 3 17 9 3" xfId="11932" xr:uid="{00000000-0005-0000-0000-00005C2E0000}"/>
    <cellStyle name="Normal 3 3 17 9 4" xfId="11933" xr:uid="{00000000-0005-0000-0000-00005D2E0000}"/>
    <cellStyle name="Normal 3 3 17 9 5" xfId="11934" xr:uid="{00000000-0005-0000-0000-00005E2E0000}"/>
    <cellStyle name="Normal 3 3 17 9 6" xfId="11935" xr:uid="{00000000-0005-0000-0000-00005F2E0000}"/>
    <cellStyle name="Normal 3 3 17 9 7" xfId="11936" xr:uid="{00000000-0005-0000-0000-0000602E0000}"/>
    <cellStyle name="Normal 3 3 17 9 8" xfId="11937" xr:uid="{00000000-0005-0000-0000-0000612E0000}"/>
    <cellStyle name="Normal 3 3 17 9 9" xfId="11938" xr:uid="{00000000-0005-0000-0000-0000622E0000}"/>
    <cellStyle name="Normal 3 3 18" xfId="11939" xr:uid="{00000000-0005-0000-0000-0000632E0000}"/>
    <cellStyle name="Normal 3 3 18 10" xfId="11940" xr:uid="{00000000-0005-0000-0000-0000642E0000}"/>
    <cellStyle name="Normal 3 3 18 10 10" xfId="11941" xr:uid="{00000000-0005-0000-0000-0000652E0000}"/>
    <cellStyle name="Normal 3 3 18 10 11" xfId="11942" xr:uid="{00000000-0005-0000-0000-0000662E0000}"/>
    <cellStyle name="Normal 3 3 18 10 12" xfId="11943" xr:uid="{00000000-0005-0000-0000-0000672E0000}"/>
    <cellStyle name="Normal 3 3 18 10 13" xfId="11944" xr:uid="{00000000-0005-0000-0000-0000682E0000}"/>
    <cellStyle name="Normal 3 3 18 10 14" xfId="11945" xr:uid="{00000000-0005-0000-0000-0000692E0000}"/>
    <cellStyle name="Normal 3 3 18 10 2" xfId="11946" xr:uid="{00000000-0005-0000-0000-00006A2E0000}"/>
    <cellStyle name="Normal 3 3 18 10 3" xfId="11947" xr:uid="{00000000-0005-0000-0000-00006B2E0000}"/>
    <cellStyle name="Normal 3 3 18 10 4" xfId="11948" xr:uid="{00000000-0005-0000-0000-00006C2E0000}"/>
    <cellStyle name="Normal 3 3 18 10 5" xfId="11949" xr:uid="{00000000-0005-0000-0000-00006D2E0000}"/>
    <cellStyle name="Normal 3 3 18 10 6" xfId="11950" xr:uid="{00000000-0005-0000-0000-00006E2E0000}"/>
    <cellStyle name="Normal 3 3 18 10 7" xfId="11951" xr:uid="{00000000-0005-0000-0000-00006F2E0000}"/>
    <cellStyle name="Normal 3 3 18 10 8" xfId="11952" xr:uid="{00000000-0005-0000-0000-0000702E0000}"/>
    <cellStyle name="Normal 3 3 18 10 9" xfId="11953" xr:uid="{00000000-0005-0000-0000-0000712E0000}"/>
    <cellStyle name="Normal 3 3 18 11" xfId="11954" xr:uid="{00000000-0005-0000-0000-0000722E0000}"/>
    <cellStyle name="Normal 3 3 18 12" xfId="11955" xr:uid="{00000000-0005-0000-0000-0000732E0000}"/>
    <cellStyle name="Normal 3 3 18 13" xfId="11956" xr:uid="{00000000-0005-0000-0000-0000742E0000}"/>
    <cellStyle name="Normal 3 3 18 14" xfId="11957" xr:uid="{00000000-0005-0000-0000-0000752E0000}"/>
    <cellStyle name="Normal 3 3 18 15" xfId="11958" xr:uid="{00000000-0005-0000-0000-0000762E0000}"/>
    <cellStyle name="Normal 3 3 18 16" xfId="11959" xr:uid="{00000000-0005-0000-0000-0000772E0000}"/>
    <cellStyle name="Normal 3 3 18 17" xfId="11960" xr:uid="{00000000-0005-0000-0000-0000782E0000}"/>
    <cellStyle name="Normal 3 3 18 18" xfId="11961" xr:uid="{00000000-0005-0000-0000-0000792E0000}"/>
    <cellStyle name="Normal 3 3 18 19" xfId="11962" xr:uid="{00000000-0005-0000-0000-00007A2E0000}"/>
    <cellStyle name="Normal 3 3 18 2" xfId="11963" xr:uid="{00000000-0005-0000-0000-00007B2E0000}"/>
    <cellStyle name="Normal 3 3 18 2 10" xfId="11964" xr:uid="{00000000-0005-0000-0000-00007C2E0000}"/>
    <cellStyle name="Normal 3 3 18 2 11" xfId="11965" xr:uid="{00000000-0005-0000-0000-00007D2E0000}"/>
    <cellStyle name="Normal 3 3 18 2 12" xfId="11966" xr:uid="{00000000-0005-0000-0000-00007E2E0000}"/>
    <cellStyle name="Normal 3 3 18 2 13" xfId="11967" xr:uid="{00000000-0005-0000-0000-00007F2E0000}"/>
    <cellStyle name="Normal 3 3 18 2 14" xfId="11968" xr:uid="{00000000-0005-0000-0000-0000802E0000}"/>
    <cellStyle name="Normal 3 3 18 2 15" xfId="11969" xr:uid="{00000000-0005-0000-0000-0000812E0000}"/>
    <cellStyle name="Normal 3 3 18 2 2" xfId="11970" xr:uid="{00000000-0005-0000-0000-0000822E0000}"/>
    <cellStyle name="Normal 3 3 18 2 2 10" xfId="11971" xr:uid="{00000000-0005-0000-0000-0000832E0000}"/>
    <cellStyle name="Normal 3 3 18 2 2 11" xfId="11972" xr:uid="{00000000-0005-0000-0000-0000842E0000}"/>
    <cellStyle name="Normal 3 3 18 2 2 12" xfId="11973" xr:uid="{00000000-0005-0000-0000-0000852E0000}"/>
    <cellStyle name="Normal 3 3 18 2 2 13" xfId="11974" xr:uid="{00000000-0005-0000-0000-0000862E0000}"/>
    <cellStyle name="Normal 3 3 18 2 2 14" xfId="11975" xr:uid="{00000000-0005-0000-0000-0000872E0000}"/>
    <cellStyle name="Normal 3 3 18 2 2 2" xfId="11976" xr:uid="{00000000-0005-0000-0000-0000882E0000}"/>
    <cellStyle name="Normal 3 3 18 2 2 3" xfId="11977" xr:uid="{00000000-0005-0000-0000-0000892E0000}"/>
    <cellStyle name="Normal 3 3 18 2 2 4" xfId="11978" xr:uid="{00000000-0005-0000-0000-00008A2E0000}"/>
    <cellStyle name="Normal 3 3 18 2 2 5" xfId="11979" xr:uid="{00000000-0005-0000-0000-00008B2E0000}"/>
    <cellStyle name="Normal 3 3 18 2 2 6" xfId="11980" xr:uid="{00000000-0005-0000-0000-00008C2E0000}"/>
    <cellStyle name="Normal 3 3 18 2 2 7" xfId="11981" xr:uid="{00000000-0005-0000-0000-00008D2E0000}"/>
    <cellStyle name="Normal 3 3 18 2 2 8" xfId="11982" xr:uid="{00000000-0005-0000-0000-00008E2E0000}"/>
    <cellStyle name="Normal 3 3 18 2 2 9" xfId="11983" xr:uid="{00000000-0005-0000-0000-00008F2E0000}"/>
    <cellStyle name="Normal 3 3 18 2 3" xfId="11984" xr:uid="{00000000-0005-0000-0000-0000902E0000}"/>
    <cellStyle name="Normal 3 3 18 2 4" xfId="11985" xr:uid="{00000000-0005-0000-0000-0000912E0000}"/>
    <cellStyle name="Normal 3 3 18 2 5" xfId="11986" xr:uid="{00000000-0005-0000-0000-0000922E0000}"/>
    <cellStyle name="Normal 3 3 18 2 6" xfId="11987" xr:uid="{00000000-0005-0000-0000-0000932E0000}"/>
    <cellStyle name="Normal 3 3 18 2 7" xfId="11988" xr:uid="{00000000-0005-0000-0000-0000942E0000}"/>
    <cellStyle name="Normal 3 3 18 2 8" xfId="11989" xr:uid="{00000000-0005-0000-0000-0000952E0000}"/>
    <cellStyle name="Normal 3 3 18 2 9" xfId="11990" xr:uid="{00000000-0005-0000-0000-0000962E0000}"/>
    <cellStyle name="Normal 3 3 18 20" xfId="11991" xr:uid="{00000000-0005-0000-0000-0000972E0000}"/>
    <cellStyle name="Normal 3 3 18 21" xfId="11992" xr:uid="{00000000-0005-0000-0000-0000982E0000}"/>
    <cellStyle name="Normal 3 3 18 22" xfId="11993" xr:uid="{00000000-0005-0000-0000-0000992E0000}"/>
    <cellStyle name="Normal 3 3 18 23" xfId="11994" xr:uid="{00000000-0005-0000-0000-00009A2E0000}"/>
    <cellStyle name="Normal 3 3 18 3" xfId="11995" xr:uid="{00000000-0005-0000-0000-00009B2E0000}"/>
    <cellStyle name="Normal 3 3 18 3 10" xfId="11996" xr:uid="{00000000-0005-0000-0000-00009C2E0000}"/>
    <cellStyle name="Normal 3 3 18 3 11" xfId="11997" xr:uid="{00000000-0005-0000-0000-00009D2E0000}"/>
    <cellStyle name="Normal 3 3 18 3 12" xfId="11998" xr:uid="{00000000-0005-0000-0000-00009E2E0000}"/>
    <cellStyle name="Normal 3 3 18 3 13" xfId="11999" xr:uid="{00000000-0005-0000-0000-00009F2E0000}"/>
    <cellStyle name="Normal 3 3 18 3 14" xfId="12000" xr:uid="{00000000-0005-0000-0000-0000A02E0000}"/>
    <cellStyle name="Normal 3 3 18 3 15" xfId="12001" xr:uid="{00000000-0005-0000-0000-0000A12E0000}"/>
    <cellStyle name="Normal 3 3 18 3 2" xfId="12002" xr:uid="{00000000-0005-0000-0000-0000A22E0000}"/>
    <cellStyle name="Normal 3 3 18 3 2 10" xfId="12003" xr:uid="{00000000-0005-0000-0000-0000A32E0000}"/>
    <cellStyle name="Normal 3 3 18 3 2 11" xfId="12004" xr:uid="{00000000-0005-0000-0000-0000A42E0000}"/>
    <cellStyle name="Normal 3 3 18 3 2 12" xfId="12005" xr:uid="{00000000-0005-0000-0000-0000A52E0000}"/>
    <cellStyle name="Normal 3 3 18 3 2 13" xfId="12006" xr:uid="{00000000-0005-0000-0000-0000A62E0000}"/>
    <cellStyle name="Normal 3 3 18 3 2 14" xfId="12007" xr:uid="{00000000-0005-0000-0000-0000A72E0000}"/>
    <cellStyle name="Normal 3 3 18 3 2 2" xfId="12008" xr:uid="{00000000-0005-0000-0000-0000A82E0000}"/>
    <cellStyle name="Normal 3 3 18 3 2 3" xfId="12009" xr:uid="{00000000-0005-0000-0000-0000A92E0000}"/>
    <cellStyle name="Normal 3 3 18 3 2 4" xfId="12010" xr:uid="{00000000-0005-0000-0000-0000AA2E0000}"/>
    <cellStyle name="Normal 3 3 18 3 2 5" xfId="12011" xr:uid="{00000000-0005-0000-0000-0000AB2E0000}"/>
    <cellStyle name="Normal 3 3 18 3 2 6" xfId="12012" xr:uid="{00000000-0005-0000-0000-0000AC2E0000}"/>
    <cellStyle name="Normal 3 3 18 3 2 7" xfId="12013" xr:uid="{00000000-0005-0000-0000-0000AD2E0000}"/>
    <cellStyle name="Normal 3 3 18 3 2 8" xfId="12014" xr:uid="{00000000-0005-0000-0000-0000AE2E0000}"/>
    <cellStyle name="Normal 3 3 18 3 2 9" xfId="12015" xr:uid="{00000000-0005-0000-0000-0000AF2E0000}"/>
    <cellStyle name="Normal 3 3 18 3 3" xfId="12016" xr:uid="{00000000-0005-0000-0000-0000B02E0000}"/>
    <cellStyle name="Normal 3 3 18 3 4" xfId="12017" xr:uid="{00000000-0005-0000-0000-0000B12E0000}"/>
    <cellStyle name="Normal 3 3 18 3 5" xfId="12018" xr:uid="{00000000-0005-0000-0000-0000B22E0000}"/>
    <cellStyle name="Normal 3 3 18 3 6" xfId="12019" xr:uid="{00000000-0005-0000-0000-0000B32E0000}"/>
    <cellStyle name="Normal 3 3 18 3 7" xfId="12020" xr:uid="{00000000-0005-0000-0000-0000B42E0000}"/>
    <cellStyle name="Normal 3 3 18 3 8" xfId="12021" xr:uid="{00000000-0005-0000-0000-0000B52E0000}"/>
    <cellStyle name="Normal 3 3 18 3 9" xfId="12022" xr:uid="{00000000-0005-0000-0000-0000B62E0000}"/>
    <cellStyle name="Normal 3 3 18 4" xfId="12023" xr:uid="{00000000-0005-0000-0000-0000B72E0000}"/>
    <cellStyle name="Normal 3 3 18 4 10" xfId="12024" xr:uid="{00000000-0005-0000-0000-0000B82E0000}"/>
    <cellStyle name="Normal 3 3 18 4 11" xfId="12025" xr:uid="{00000000-0005-0000-0000-0000B92E0000}"/>
    <cellStyle name="Normal 3 3 18 4 12" xfId="12026" xr:uid="{00000000-0005-0000-0000-0000BA2E0000}"/>
    <cellStyle name="Normal 3 3 18 4 13" xfId="12027" xr:uid="{00000000-0005-0000-0000-0000BB2E0000}"/>
    <cellStyle name="Normal 3 3 18 4 14" xfId="12028" xr:uid="{00000000-0005-0000-0000-0000BC2E0000}"/>
    <cellStyle name="Normal 3 3 18 4 15" xfId="12029" xr:uid="{00000000-0005-0000-0000-0000BD2E0000}"/>
    <cellStyle name="Normal 3 3 18 4 2" xfId="12030" xr:uid="{00000000-0005-0000-0000-0000BE2E0000}"/>
    <cellStyle name="Normal 3 3 18 4 2 10" xfId="12031" xr:uid="{00000000-0005-0000-0000-0000BF2E0000}"/>
    <cellStyle name="Normal 3 3 18 4 2 11" xfId="12032" xr:uid="{00000000-0005-0000-0000-0000C02E0000}"/>
    <cellStyle name="Normal 3 3 18 4 2 12" xfId="12033" xr:uid="{00000000-0005-0000-0000-0000C12E0000}"/>
    <cellStyle name="Normal 3 3 18 4 2 13" xfId="12034" xr:uid="{00000000-0005-0000-0000-0000C22E0000}"/>
    <cellStyle name="Normal 3 3 18 4 2 14" xfId="12035" xr:uid="{00000000-0005-0000-0000-0000C32E0000}"/>
    <cellStyle name="Normal 3 3 18 4 2 2" xfId="12036" xr:uid="{00000000-0005-0000-0000-0000C42E0000}"/>
    <cellStyle name="Normal 3 3 18 4 2 3" xfId="12037" xr:uid="{00000000-0005-0000-0000-0000C52E0000}"/>
    <cellStyle name="Normal 3 3 18 4 2 4" xfId="12038" xr:uid="{00000000-0005-0000-0000-0000C62E0000}"/>
    <cellStyle name="Normal 3 3 18 4 2 5" xfId="12039" xr:uid="{00000000-0005-0000-0000-0000C72E0000}"/>
    <cellStyle name="Normal 3 3 18 4 2 6" xfId="12040" xr:uid="{00000000-0005-0000-0000-0000C82E0000}"/>
    <cellStyle name="Normal 3 3 18 4 2 7" xfId="12041" xr:uid="{00000000-0005-0000-0000-0000C92E0000}"/>
    <cellStyle name="Normal 3 3 18 4 2 8" xfId="12042" xr:uid="{00000000-0005-0000-0000-0000CA2E0000}"/>
    <cellStyle name="Normal 3 3 18 4 2 9" xfId="12043" xr:uid="{00000000-0005-0000-0000-0000CB2E0000}"/>
    <cellStyle name="Normal 3 3 18 4 3" xfId="12044" xr:uid="{00000000-0005-0000-0000-0000CC2E0000}"/>
    <cellStyle name="Normal 3 3 18 4 4" xfId="12045" xr:uid="{00000000-0005-0000-0000-0000CD2E0000}"/>
    <cellStyle name="Normal 3 3 18 4 5" xfId="12046" xr:uid="{00000000-0005-0000-0000-0000CE2E0000}"/>
    <cellStyle name="Normal 3 3 18 4 6" xfId="12047" xr:uid="{00000000-0005-0000-0000-0000CF2E0000}"/>
    <cellStyle name="Normal 3 3 18 4 7" xfId="12048" xr:uid="{00000000-0005-0000-0000-0000D02E0000}"/>
    <cellStyle name="Normal 3 3 18 4 8" xfId="12049" xr:uid="{00000000-0005-0000-0000-0000D12E0000}"/>
    <cellStyle name="Normal 3 3 18 4 9" xfId="12050" xr:uid="{00000000-0005-0000-0000-0000D22E0000}"/>
    <cellStyle name="Normal 3 3 18 5" xfId="12051" xr:uid="{00000000-0005-0000-0000-0000D32E0000}"/>
    <cellStyle name="Normal 3 3 18 5 10" xfId="12052" xr:uid="{00000000-0005-0000-0000-0000D42E0000}"/>
    <cellStyle name="Normal 3 3 18 5 11" xfId="12053" xr:uid="{00000000-0005-0000-0000-0000D52E0000}"/>
    <cellStyle name="Normal 3 3 18 5 12" xfId="12054" xr:uid="{00000000-0005-0000-0000-0000D62E0000}"/>
    <cellStyle name="Normal 3 3 18 5 13" xfId="12055" xr:uid="{00000000-0005-0000-0000-0000D72E0000}"/>
    <cellStyle name="Normal 3 3 18 5 14" xfId="12056" xr:uid="{00000000-0005-0000-0000-0000D82E0000}"/>
    <cellStyle name="Normal 3 3 18 5 2" xfId="12057" xr:uid="{00000000-0005-0000-0000-0000D92E0000}"/>
    <cellStyle name="Normal 3 3 18 5 3" xfId="12058" xr:uid="{00000000-0005-0000-0000-0000DA2E0000}"/>
    <cellStyle name="Normal 3 3 18 5 4" xfId="12059" xr:uid="{00000000-0005-0000-0000-0000DB2E0000}"/>
    <cellStyle name="Normal 3 3 18 5 5" xfId="12060" xr:uid="{00000000-0005-0000-0000-0000DC2E0000}"/>
    <cellStyle name="Normal 3 3 18 5 6" xfId="12061" xr:uid="{00000000-0005-0000-0000-0000DD2E0000}"/>
    <cellStyle name="Normal 3 3 18 5 7" xfId="12062" xr:uid="{00000000-0005-0000-0000-0000DE2E0000}"/>
    <cellStyle name="Normal 3 3 18 5 8" xfId="12063" xr:uid="{00000000-0005-0000-0000-0000DF2E0000}"/>
    <cellStyle name="Normal 3 3 18 5 9" xfId="12064" xr:uid="{00000000-0005-0000-0000-0000E02E0000}"/>
    <cellStyle name="Normal 3 3 18 6" xfId="12065" xr:uid="{00000000-0005-0000-0000-0000E12E0000}"/>
    <cellStyle name="Normal 3 3 18 6 10" xfId="12066" xr:uid="{00000000-0005-0000-0000-0000E22E0000}"/>
    <cellStyle name="Normal 3 3 18 6 11" xfId="12067" xr:uid="{00000000-0005-0000-0000-0000E32E0000}"/>
    <cellStyle name="Normal 3 3 18 6 12" xfId="12068" xr:uid="{00000000-0005-0000-0000-0000E42E0000}"/>
    <cellStyle name="Normal 3 3 18 6 13" xfId="12069" xr:uid="{00000000-0005-0000-0000-0000E52E0000}"/>
    <cellStyle name="Normal 3 3 18 6 14" xfId="12070" xr:uid="{00000000-0005-0000-0000-0000E62E0000}"/>
    <cellStyle name="Normal 3 3 18 6 2" xfId="12071" xr:uid="{00000000-0005-0000-0000-0000E72E0000}"/>
    <cellStyle name="Normal 3 3 18 6 3" xfId="12072" xr:uid="{00000000-0005-0000-0000-0000E82E0000}"/>
    <cellStyle name="Normal 3 3 18 6 4" xfId="12073" xr:uid="{00000000-0005-0000-0000-0000E92E0000}"/>
    <cellStyle name="Normal 3 3 18 6 5" xfId="12074" xr:uid="{00000000-0005-0000-0000-0000EA2E0000}"/>
    <cellStyle name="Normal 3 3 18 6 6" xfId="12075" xr:uid="{00000000-0005-0000-0000-0000EB2E0000}"/>
    <cellStyle name="Normal 3 3 18 6 7" xfId="12076" xr:uid="{00000000-0005-0000-0000-0000EC2E0000}"/>
    <cellStyle name="Normal 3 3 18 6 8" xfId="12077" xr:uid="{00000000-0005-0000-0000-0000ED2E0000}"/>
    <cellStyle name="Normal 3 3 18 6 9" xfId="12078" xr:uid="{00000000-0005-0000-0000-0000EE2E0000}"/>
    <cellStyle name="Normal 3 3 18 7" xfId="12079" xr:uid="{00000000-0005-0000-0000-0000EF2E0000}"/>
    <cellStyle name="Normal 3 3 18 7 10" xfId="12080" xr:uid="{00000000-0005-0000-0000-0000F02E0000}"/>
    <cellStyle name="Normal 3 3 18 7 11" xfId="12081" xr:uid="{00000000-0005-0000-0000-0000F12E0000}"/>
    <cellStyle name="Normal 3 3 18 7 12" xfId="12082" xr:uid="{00000000-0005-0000-0000-0000F22E0000}"/>
    <cellStyle name="Normal 3 3 18 7 13" xfId="12083" xr:uid="{00000000-0005-0000-0000-0000F32E0000}"/>
    <cellStyle name="Normal 3 3 18 7 14" xfId="12084" xr:uid="{00000000-0005-0000-0000-0000F42E0000}"/>
    <cellStyle name="Normal 3 3 18 7 2" xfId="12085" xr:uid="{00000000-0005-0000-0000-0000F52E0000}"/>
    <cellStyle name="Normal 3 3 18 7 3" xfId="12086" xr:uid="{00000000-0005-0000-0000-0000F62E0000}"/>
    <cellStyle name="Normal 3 3 18 7 4" xfId="12087" xr:uid="{00000000-0005-0000-0000-0000F72E0000}"/>
    <cellStyle name="Normal 3 3 18 7 5" xfId="12088" xr:uid="{00000000-0005-0000-0000-0000F82E0000}"/>
    <cellStyle name="Normal 3 3 18 7 6" xfId="12089" xr:uid="{00000000-0005-0000-0000-0000F92E0000}"/>
    <cellStyle name="Normal 3 3 18 7 7" xfId="12090" xr:uid="{00000000-0005-0000-0000-0000FA2E0000}"/>
    <cellStyle name="Normal 3 3 18 7 8" xfId="12091" xr:uid="{00000000-0005-0000-0000-0000FB2E0000}"/>
    <cellStyle name="Normal 3 3 18 7 9" xfId="12092" xr:uid="{00000000-0005-0000-0000-0000FC2E0000}"/>
    <cellStyle name="Normal 3 3 18 8" xfId="12093" xr:uid="{00000000-0005-0000-0000-0000FD2E0000}"/>
    <cellStyle name="Normal 3 3 18 8 10" xfId="12094" xr:uid="{00000000-0005-0000-0000-0000FE2E0000}"/>
    <cellStyle name="Normal 3 3 18 8 11" xfId="12095" xr:uid="{00000000-0005-0000-0000-0000FF2E0000}"/>
    <cellStyle name="Normal 3 3 18 8 12" xfId="12096" xr:uid="{00000000-0005-0000-0000-0000002F0000}"/>
    <cellStyle name="Normal 3 3 18 8 13" xfId="12097" xr:uid="{00000000-0005-0000-0000-0000012F0000}"/>
    <cellStyle name="Normal 3 3 18 8 14" xfId="12098" xr:uid="{00000000-0005-0000-0000-0000022F0000}"/>
    <cellStyle name="Normal 3 3 18 8 2" xfId="12099" xr:uid="{00000000-0005-0000-0000-0000032F0000}"/>
    <cellStyle name="Normal 3 3 18 8 3" xfId="12100" xr:uid="{00000000-0005-0000-0000-0000042F0000}"/>
    <cellStyle name="Normal 3 3 18 8 4" xfId="12101" xr:uid="{00000000-0005-0000-0000-0000052F0000}"/>
    <cellStyle name="Normal 3 3 18 8 5" xfId="12102" xr:uid="{00000000-0005-0000-0000-0000062F0000}"/>
    <cellStyle name="Normal 3 3 18 8 6" xfId="12103" xr:uid="{00000000-0005-0000-0000-0000072F0000}"/>
    <cellStyle name="Normal 3 3 18 8 7" xfId="12104" xr:uid="{00000000-0005-0000-0000-0000082F0000}"/>
    <cellStyle name="Normal 3 3 18 8 8" xfId="12105" xr:uid="{00000000-0005-0000-0000-0000092F0000}"/>
    <cellStyle name="Normal 3 3 18 8 9" xfId="12106" xr:uid="{00000000-0005-0000-0000-00000A2F0000}"/>
    <cellStyle name="Normal 3 3 18 9" xfId="12107" xr:uid="{00000000-0005-0000-0000-00000B2F0000}"/>
    <cellStyle name="Normal 3 3 18 9 10" xfId="12108" xr:uid="{00000000-0005-0000-0000-00000C2F0000}"/>
    <cellStyle name="Normal 3 3 18 9 11" xfId="12109" xr:uid="{00000000-0005-0000-0000-00000D2F0000}"/>
    <cellStyle name="Normal 3 3 18 9 12" xfId="12110" xr:uid="{00000000-0005-0000-0000-00000E2F0000}"/>
    <cellStyle name="Normal 3 3 18 9 13" xfId="12111" xr:uid="{00000000-0005-0000-0000-00000F2F0000}"/>
    <cellStyle name="Normal 3 3 18 9 14" xfId="12112" xr:uid="{00000000-0005-0000-0000-0000102F0000}"/>
    <cellStyle name="Normal 3 3 18 9 2" xfId="12113" xr:uid="{00000000-0005-0000-0000-0000112F0000}"/>
    <cellStyle name="Normal 3 3 18 9 3" xfId="12114" xr:uid="{00000000-0005-0000-0000-0000122F0000}"/>
    <cellStyle name="Normal 3 3 18 9 4" xfId="12115" xr:uid="{00000000-0005-0000-0000-0000132F0000}"/>
    <cellStyle name="Normal 3 3 18 9 5" xfId="12116" xr:uid="{00000000-0005-0000-0000-0000142F0000}"/>
    <cellStyle name="Normal 3 3 18 9 6" xfId="12117" xr:uid="{00000000-0005-0000-0000-0000152F0000}"/>
    <cellStyle name="Normal 3 3 18 9 7" xfId="12118" xr:uid="{00000000-0005-0000-0000-0000162F0000}"/>
    <cellStyle name="Normal 3 3 18 9 8" xfId="12119" xr:uid="{00000000-0005-0000-0000-0000172F0000}"/>
    <cellStyle name="Normal 3 3 18 9 9" xfId="12120" xr:uid="{00000000-0005-0000-0000-0000182F0000}"/>
    <cellStyle name="Normal 3 3 19" xfId="12121" xr:uid="{00000000-0005-0000-0000-0000192F0000}"/>
    <cellStyle name="Normal 3 3 19 10" xfId="12122" xr:uid="{00000000-0005-0000-0000-00001A2F0000}"/>
    <cellStyle name="Normal 3 3 19 11" xfId="12123" xr:uid="{00000000-0005-0000-0000-00001B2F0000}"/>
    <cellStyle name="Normal 3 3 19 12" xfId="12124" xr:uid="{00000000-0005-0000-0000-00001C2F0000}"/>
    <cellStyle name="Normal 3 3 19 13" xfId="12125" xr:uid="{00000000-0005-0000-0000-00001D2F0000}"/>
    <cellStyle name="Normal 3 3 19 14" xfId="12126" xr:uid="{00000000-0005-0000-0000-00001E2F0000}"/>
    <cellStyle name="Normal 3 3 19 15" xfId="12127" xr:uid="{00000000-0005-0000-0000-00001F2F0000}"/>
    <cellStyle name="Normal 3 3 19 2" xfId="12128" xr:uid="{00000000-0005-0000-0000-0000202F0000}"/>
    <cellStyle name="Normal 3 3 19 2 10" xfId="12129" xr:uid="{00000000-0005-0000-0000-0000212F0000}"/>
    <cellStyle name="Normal 3 3 19 2 11" xfId="12130" xr:uid="{00000000-0005-0000-0000-0000222F0000}"/>
    <cellStyle name="Normal 3 3 19 2 12" xfId="12131" xr:uid="{00000000-0005-0000-0000-0000232F0000}"/>
    <cellStyle name="Normal 3 3 19 2 13" xfId="12132" xr:uid="{00000000-0005-0000-0000-0000242F0000}"/>
    <cellStyle name="Normal 3 3 19 2 14" xfId="12133" xr:uid="{00000000-0005-0000-0000-0000252F0000}"/>
    <cellStyle name="Normal 3 3 19 2 2" xfId="12134" xr:uid="{00000000-0005-0000-0000-0000262F0000}"/>
    <cellStyle name="Normal 3 3 19 2 3" xfId="12135" xr:uid="{00000000-0005-0000-0000-0000272F0000}"/>
    <cellStyle name="Normal 3 3 19 2 4" xfId="12136" xr:uid="{00000000-0005-0000-0000-0000282F0000}"/>
    <cellStyle name="Normal 3 3 19 2 5" xfId="12137" xr:uid="{00000000-0005-0000-0000-0000292F0000}"/>
    <cellStyle name="Normal 3 3 19 2 6" xfId="12138" xr:uid="{00000000-0005-0000-0000-00002A2F0000}"/>
    <cellStyle name="Normal 3 3 19 2 7" xfId="12139" xr:uid="{00000000-0005-0000-0000-00002B2F0000}"/>
    <cellStyle name="Normal 3 3 19 2 8" xfId="12140" xr:uid="{00000000-0005-0000-0000-00002C2F0000}"/>
    <cellStyle name="Normal 3 3 19 2 9" xfId="12141" xr:uid="{00000000-0005-0000-0000-00002D2F0000}"/>
    <cellStyle name="Normal 3 3 19 3" xfId="12142" xr:uid="{00000000-0005-0000-0000-00002E2F0000}"/>
    <cellStyle name="Normal 3 3 19 4" xfId="12143" xr:uid="{00000000-0005-0000-0000-00002F2F0000}"/>
    <cellStyle name="Normal 3 3 19 5" xfId="12144" xr:uid="{00000000-0005-0000-0000-0000302F0000}"/>
    <cellStyle name="Normal 3 3 19 6" xfId="12145" xr:uid="{00000000-0005-0000-0000-0000312F0000}"/>
    <cellStyle name="Normal 3 3 19 7" xfId="12146" xr:uid="{00000000-0005-0000-0000-0000322F0000}"/>
    <cellStyle name="Normal 3 3 19 8" xfId="12147" xr:uid="{00000000-0005-0000-0000-0000332F0000}"/>
    <cellStyle name="Normal 3 3 19 9" xfId="12148" xr:uid="{00000000-0005-0000-0000-0000342F0000}"/>
    <cellStyle name="Normal 3 3 2" xfId="12149" xr:uid="{00000000-0005-0000-0000-0000352F0000}"/>
    <cellStyle name="Normal 3 3 2 10" xfId="12150" xr:uid="{00000000-0005-0000-0000-0000362F0000}"/>
    <cellStyle name="Normal 3 3 2 10 10" xfId="12151" xr:uid="{00000000-0005-0000-0000-0000372F0000}"/>
    <cellStyle name="Normal 3 3 2 10 11" xfId="12152" xr:uid="{00000000-0005-0000-0000-0000382F0000}"/>
    <cellStyle name="Normal 3 3 2 10 12" xfId="12153" xr:uid="{00000000-0005-0000-0000-0000392F0000}"/>
    <cellStyle name="Normal 3 3 2 10 13" xfId="12154" xr:uid="{00000000-0005-0000-0000-00003A2F0000}"/>
    <cellStyle name="Normal 3 3 2 10 14" xfId="12155" xr:uid="{00000000-0005-0000-0000-00003B2F0000}"/>
    <cellStyle name="Normal 3 3 2 10 2" xfId="12156" xr:uid="{00000000-0005-0000-0000-00003C2F0000}"/>
    <cellStyle name="Normal 3 3 2 10 3" xfId="12157" xr:uid="{00000000-0005-0000-0000-00003D2F0000}"/>
    <cellStyle name="Normal 3 3 2 10 4" xfId="12158" xr:uid="{00000000-0005-0000-0000-00003E2F0000}"/>
    <cellStyle name="Normal 3 3 2 10 5" xfId="12159" xr:uid="{00000000-0005-0000-0000-00003F2F0000}"/>
    <cellStyle name="Normal 3 3 2 10 6" xfId="12160" xr:uid="{00000000-0005-0000-0000-0000402F0000}"/>
    <cellStyle name="Normal 3 3 2 10 7" xfId="12161" xr:uid="{00000000-0005-0000-0000-0000412F0000}"/>
    <cellStyle name="Normal 3 3 2 10 8" xfId="12162" xr:uid="{00000000-0005-0000-0000-0000422F0000}"/>
    <cellStyle name="Normal 3 3 2 10 9" xfId="12163" xr:uid="{00000000-0005-0000-0000-0000432F0000}"/>
    <cellStyle name="Normal 3 3 2 11" xfId="12164" xr:uid="{00000000-0005-0000-0000-0000442F0000}"/>
    <cellStyle name="Normal 3 3 2 11 10" xfId="12165" xr:uid="{00000000-0005-0000-0000-0000452F0000}"/>
    <cellStyle name="Normal 3 3 2 11 11" xfId="12166" xr:uid="{00000000-0005-0000-0000-0000462F0000}"/>
    <cellStyle name="Normal 3 3 2 11 12" xfId="12167" xr:uid="{00000000-0005-0000-0000-0000472F0000}"/>
    <cellStyle name="Normal 3 3 2 11 13" xfId="12168" xr:uid="{00000000-0005-0000-0000-0000482F0000}"/>
    <cellStyle name="Normal 3 3 2 11 14" xfId="12169" xr:uid="{00000000-0005-0000-0000-0000492F0000}"/>
    <cellStyle name="Normal 3 3 2 11 2" xfId="12170" xr:uid="{00000000-0005-0000-0000-00004A2F0000}"/>
    <cellStyle name="Normal 3 3 2 11 3" xfId="12171" xr:uid="{00000000-0005-0000-0000-00004B2F0000}"/>
    <cellStyle name="Normal 3 3 2 11 4" xfId="12172" xr:uid="{00000000-0005-0000-0000-00004C2F0000}"/>
    <cellStyle name="Normal 3 3 2 11 5" xfId="12173" xr:uid="{00000000-0005-0000-0000-00004D2F0000}"/>
    <cellStyle name="Normal 3 3 2 11 6" xfId="12174" xr:uid="{00000000-0005-0000-0000-00004E2F0000}"/>
    <cellStyle name="Normal 3 3 2 11 7" xfId="12175" xr:uid="{00000000-0005-0000-0000-00004F2F0000}"/>
    <cellStyle name="Normal 3 3 2 11 8" xfId="12176" xr:uid="{00000000-0005-0000-0000-0000502F0000}"/>
    <cellStyle name="Normal 3 3 2 11 9" xfId="12177" xr:uid="{00000000-0005-0000-0000-0000512F0000}"/>
    <cellStyle name="Normal 3 3 2 12" xfId="12178" xr:uid="{00000000-0005-0000-0000-0000522F0000}"/>
    <cellStyle name="Normal 3 3 2 12 10" xfId="12179" xr:uid="{00000000-0005-0000-0000-0000532F0000}"/>
    <cellStyle name="Normal 3 3 2 12 11" xfId="12180" xr:uid="{00000000-0005-0000-0000-0000542F0000}"/>
    <cellStyle name="Normal 3 3 2 12 12" xfId="12181" xr:uid="{00000000-0005-0000-0000-0000552F0000}"/>
    <cellStyle name="Normal 3 3 2 12 13" xfId="12182" xr:uid="{00000000-0005-0000-0000-0000562F0000}"/>
    <cellStyle name="Normal 3 3 2 12 14" xfId="12183" xr:uid="{00000000-0005-0000-0000-0000572F0000}"/>
    <cellStyle name="Normal 3 3 2 12 2" xfId="12184" xr:uid="{00000000-0005-0000-0000-0000582F0000}"/>
    <cellStyle name="Normal 3 3 2 12 3" xfId="12185" xr:uid="{00000000-0005-0000-0000-0000592F0000}"/>
    <cellStyle name="Normal 3 3 2 12 4" xfId="12186" xr:uid="{00000000-0005-0000-0000-00005A2F0000}"/>
    <cellStyle name="Normal 3 3 2 12 5" xfId="12187" xr:uid="{00000000-0005-0000-0000-00005B2F0000}"/>
    <cellStyle name="Normal 3 3 2 12 6" xfId="12188" xr:uid="{00000000-0005-0000-0000-00005C2F0000}"/>
    <cellStyle name="Normal 3 3 2 12 7" xfId="12189" xr:uid="{00000000-0005-0000-0000-00005D2F0000}"/>
    <cellStyle name="Normal 3 3 2 12 8" xfId="12190" xr:uid="{00000000-0005-0000-0000-00005E2F0000}"/>
    <cellStyle name="Normal 3 3 2 12 9" xfId="12191" xr:uid="{00000000-0005-0000-0000-00005F2F0000}"/>
    <cellStyle name="Normal 3 3 2 13" xfId="12192" xr:uid="{00000000-0005-0000-0000-0000602F0000}"/>
    <cellStyle name="Normal 3 3 2 13 10" xfId="12193" xr:uid="{00000000-0005-0000-0000-0000612F0000}"/>
    <cellStyle name="Normal 3 3 2 13 11" xfId="12194" xr:uid="{00000000-0005-0000-0000-0000622F0000}"/>
    <cellStyle name="Normal 3 3 2 13 12" xfId="12195" xr:uid="{00000000-0005-0000-0000-0000632F0000}"/>
    <cellStyle name="Normal 3 3 2 13 13" xfId="12196" xr:uid="{00000000-0005-0000-0000-0000642F0000}"/>
    <cellStyle name="Normal 3 3 2 13 14" xfId="12197" xr:uid="{00000000-0005-0000-0000-0000652F0000}"/>
    <cellStyle name="Normal 3 3 2 13 2" xfId="12198" xr:uid="{00000000-0005-0000-0000-0000662F0000}"/>
    <cellStyle name="Normal 3 3 2 13 3" xfId="12199" xr:uid="{00000000-0005-0000-0000-0000672F0000}"/>
    <cellStyle name="Normal 3 3 2 13 4" xfId="12200" xr:uid="{00000000-0005-0000-0000-0000682F0000}"/>
    <cellStyle name="Normal 3 3 2 13 5" xfId="12201" xr:uid="{00000000-0005-0000-0000-0000692F0000}"/>
    <cellStyle name="Normal 3 3 2 13 6" xfId="12202" xr:uid="{00000000-0005-0000-0000-00006A2F0000}"/>
    <cellStyle name="Normal 3 3 2 13 7" xfId="12203" xr:uid="{00000000-0005-0000-0000-00006B2F0000}"/>
    <cellStyle name="Normal 3 3 2 13 8" xfId="12204" xr:uid="{00000000-0005-0000-0000-00006C2F0000}"/>
    <cellStyle name="Normal 3 3 2 13 9" xfId="12205" xr:uid="{00000000-0005-0000-0000-00006D2F0000}"/>
    <cellStyle name="Normal 3 3 2 14" xfId="12206" xr:uid="{00000000-0005-0000-0000-00006E2F0000}"/>
    <cellStyle name="Normal 3 3 2 14 10" xfId="12207" xr:uid="{00000000-0005-0000-0000-00006F2F0000}"/>
    <cellStyle name="Normal 3 3 2 14 11" xfId="12208" xr:uid="{00000000-0005-0000-0000-0000702F0000}"/>
    <cellStyle name="Normal 3 3 2 14 12" xfId="12209" xr:uid="{00000000-0005-0000-0000-0000712F0000}"/>
    <cellStyle name="Normal 3 3 2 14 13" xfId="12210" xr:uid="{00000000-0005-0000-0000-0000722F0000}"/>
    <cellStyle name="Normal 3 3 2 14 14" xfId="12211" xr:uid="{00000000-0005-0000-0000-0000732F0000}"/>
    <cellStyle name="Normal 3 3 2 14 2" xfId="12212" xr:uid="{00000000-0005-0000-0000-0000742F0000}"/>
    <cellStyle name="Normal 3 3 2 14 3" xfId="12213" xr:uid="{00000000-0005-0000-0000-0000752F0000}"/>
    <cellStyle name="Normal 3 3 2 14 4" xfId="12214" xr:uid="{00000000-0005-0000-0000-0000762F0000}"/>
    <cellStyle name="Normal 3 3 2 14 5" xfId="12215" xr:uid="{00000000-0005-0000-0000-0000772F0000}"/>
    <cellStyle name="Normal 3 3 2 14 6" xfId="12216" xr:uid="{00000000-0005-0000-0000-0000782F0000}"/>
    <cellStyle name="Normal 3 3 2 14 7" xfId="12217" xr:uid="{00000000-0005-0000-0000-0000792F0000}"/>
    <cellStyle name="Normal 3 3 2 14 8" xfId="12218" xr:uid="{00000000-0005-0000-0000-00007A2F0000}"/>
    <cellStyle name="Normal 3 3 2 14 9" xfId="12219" xr:uid="{00000000-0005-0000-0000-00007B2F0000}"/>
    <cellStyle name="Normal 3 3 2 15" xfId="12220" xr:uid="{00000000-0005-0000-0000-00007C2F0000}"/>
    <cellStyle name="Normal 3 3 2 16" xfId="12221" xr:uid="{00000000-0005-0000-0000-00007D2F0000}"/>
    <cellStyle name="Normal 3 3 2 17" xfId="12222" xr:uid="{00000000-0005-0000-0000-00007E2F0000}"/>
    <cellStyle name="Normal 3 3 2 17 10" xfId="12223" xr:uid="{00000000-0005-0000-0000-00007F2F0000}"/>
    <cellStyle name="Normal 3 3 2 17 11" xfId="12224" xr:uid="{00000000-0005-0000-0000-0000802F0000}"/>
    <cellStyle name="Normal 3 3 2 17 12" xfId="12225" xr:uid="{00000000-0005-0000-0000-0000812F0000}"/>
    <cellStyle name="Normal 3 3 2 17 13" xfId="12226" xr:uid="{00000000-0005-0000-0000-0000822F0000}"/>
    <cellStyle name="Normal 3 3 2 17 14" xfId="12227" xr:uid="{00000000-0005-0000-0000-0000832F0000}"/>
    <cellStyle name="Normal 3 3 2 17 2" xfId="12228" xr:uid="{00000000-0005-0000-0000-0000842F0000}"/>
    <cellStyle name="Normal 3 3 2 17 3" xfId="12229" xr:uid="{00000000-0005-0000-0000-0000852F0000}"/>
    <cellStyle name="Normal 3 3 2 17 4" xfId="12230" xr:uid="{00000000-0005-0000-0000-0000862F0000}"/>
    <cellStyle name="Normal 3 3 2 17 5" xfId="12231" xr:uid="{00000000-0005-0000-0000-0000872F0000}"/>
    <cellStyle name="Normal 3 3 2 17 6" xfId="12232" xr:uid="{00000000-0005-0000-0000-0000882F0000}"/>
    <cellStyle name="Normal 3 3 2 17 7" xfId="12233" xr:uid="{00000000-0005-0000-0000-0000892F0000}"/>
    <cellStyle name="Normal 3 3 2 17 8" xfId="12234" xr:uid="{00000000-0005-0000-0000-00008A2F0000}"/>
    <cellStyle name="Normal 3 3 2 17 9" xfId="12235" xr:uid="{00000000-0005-0000-0000-00008B2F0000}"/>
    <cellStyle name="Normal 3 3 2 18" xfId="12236" xr:uid="{00000000-0005-0000-0000-00008C2F0000}"/>
    <cellStyle name="Normal 3 3 2 18 10" xfId="12237" xr:uid="{00000000-0005-0000-0000-00008D2F0000}"/>
    <cellStyle name="Normal 3 3 2 18 11" xfId="12238" xr:uid="{00000000-0005-0000-0000-00008E2F0000}"/>
    <cellStyle name="Normal 3 3 2 18 12" xfId="12239" xr:uid="{00000000-0005-0000-0000-00008F2F0000}"/>
    <cellStyle name="Normal 3 3 2 18 13" xfId="12240" xr:uid="{00000000-0005-0000-0000-0000902F0000}"/>
    <cellStyle name="Normal 3 3 2 18 14" xfId="12241" xr:uid="{00000000-0005-0000-0000-0000912F0000}"/>
    <cellStyle name="Normal 3 3 2 18 2" xfId="12242" xr:uid="{00000000-0005-0000-0000-0000922F0000}"/>
    <cellStyle name="Normal 3 3 2 18 3" xfId="12243" xr:uid="{00000000-0005-0000-0000-0000932F0000}"/>
    <cellStyle name="Normal 3 3 2 18 4" xfId="12244" xr:uid="{00000000-0005-0000-0000-0000942F0000}"/>
    <cellStyle name="Normal 3 3 2 18 5" xfId="12245" xr:uid="{00000000-0005-0000-0000-0000952F0000}"/>
    <cellStyle name="Normal 3 3 2 18 6" xfId="12246" xr:uid="{00000000-0005-0000-0000-0000962F0000}"/>
    <cellStyle name="Normal 3 3 2 18 7" xfId="12247" xr:uid="{00000000-0005-0000-0000-0000972F0000}"/>
    <cellStyle name="Normal 3 3 2 18 8" xfId="12248" xr:uid="{00000000-0005-0000-0000-0000982F0000}"/>
    <cellStyle name="Normal 3 3 2 18 9" xfId="12249" xr:uid="{00000000-0005-0000-0000-0000992F0000}"/>
    <cellStyle name="Normal 3 3 2 2" xfId="12250" xr:uid="{00000000-0005-0000-0000-00009A2F0000}"/>
    <cellStyle name="Normal 3 3 2 2 10" xfId="12251" xr:uid="{00000000-0005-0000-0000-00009B2F0000}"/>
    <cellStyle name="Normal 3 3 2 2 11" xfId="12252" xr:uid="{00000000-0005-0000-0000-00009C2F0000}"/>
    <cellStyle name="Normal 3 3 2 2 12" xfId="12253" xr:uid="{00000000-0005-0000-0000-00009D2F0000}"/>
    <cellStyle name="Normal 3 3 2 2 13" xfId="12254" xr:uid="{00000000-0005-0000-0000-00009E2F0000}"/>
    <cellStyle name="Normal 3 3 2 2 14" xfId="12255" xr:uid="{00000000-0005-0000-0000-00009F2F0000}"/>
    <cellStyle name="Normal 3 3 2 2 15" xfId="12256" xr:uid="{00000000-0005-0000-0000-0000A02F0000}"/>
    <cellStyle name="Normal 3 3 2 2 16" xfId="12257" xr:uid="{00000000-0005-0000-0000-0000A12F0000}"/>
    <cellStyle name="Normal 3 3 2 2 17" xfId="12258" xr:uid="{00000000-0005-0000-0000-0000A22F0000}"/>
    <cellStyle name="Normal 3 3 2 2 2" xfId="12259" xr:uid="{00000000-0005-0000-0000-0000A32F0000}"/>
    <cellStyle name="Normal 3 3 2 2 3" xfId="12260" xr:uid="{00000000-0005-0000-0000-0000A42F0000}"/>
    <cellStyle name="Normal 3 3 2 2 4" xfId="12261" xr:uid="{00000000-0005-0000-0000-0000A52F0000}"/>
    <cellStyle name="Normal 3 3 2 2 5" xfId="12262" xr:uid="{00000000-0005-0000-0000-0000A62F0000}"/>
    <cellStyle name="Normal 3 3 2 2 6" xfId="12263" xr:uid="{00000000-0005-0000-0000-0000A72F0000}"/>
    <cellStyle name="Normal 3 3 2 2 7" xfId="12264" xr:uid="{00000000-0005-0000-0000-0000A82F0000}"/>
    <cellStyle name="Normal 3 3 2 2 8" xfId="12265" xr:uid="{00000000-0005-0000-0000-0000A92F0000}"/>
    <cellStyle name="Normal 3 3 2 2 9" xfId="12266" xr:uid="{00000000-0005-0000-0000-0000AA2F0000}"/>
    <cellStyle name="Normal 3 3 2 3" xfId="12267" xr:uid="{00000000-0005-0000-0000-0000AB2F0000}"/>
    <cellStyle name="Normal 3 3 2 4" xfId="12268" xr:uid="{00000000-0005-0000-0000-0000AC2F0000}"/>
    <cellStyle name="Normal 3 3 2 5" xfId="12269" xr:uid="{00000000-0005-0000-0000-0000AD2F0000}"/>
    <cellStyle name="Normal 3 3 2 6" xfId="12270" xr:uid="{00000000-0005-0000-0000-0000AE2F0000}"/>
    <cellStyle name="Normal 3 3 2 6 10" xfId="12271" xr:uid="{00000000-0005-0000-0000-0000AF2F0000}"/>
    <cellStyle name="Normal 3 3 2 6 11" xfId="12272" xr:uid="{00000000-0005-0000-0000-0000B02F0000}"/>
    <cellStyle name="Normal 3 3 2 6 12" xfId="12273" xr:uid="{00000000-0005-0000-0000-0000B12F0000}"/>
    <cellStyle name="Normal 3 3 2 6 13" xfId="12274" xr:uid="{00000000-0005-0000-0000-0000B22F0000}"/>
    <cellStyle name="Normal 3 3 2 6 14" xfId="12275" xr:uid="{00000000-0005-0000-0000-0000B32F0000}"/>
    <cellStyle name="Normal 3 3 2 6 15" xfId="12276" xr:uid="{00000000-0005-0000-0000-0000B42F0000}"/>
    <cellStyle name="Normal 3 3 2 6 2" xfId="12277" xr:uid="{00000000-0005-0000-0000-0000B52F0000}"/>
    <cellStyle name="Normal 3 3 2 6 2 10" xfId="12278" xr:uid="{00000000-0005-0000-0000-0000B62F0000}"/>
    <cellStyle name="Normal 3 3 2 6 2 11" xfId="12279" xr:uid="{00000000-0005-0000-0000-0000B72F0000}"/>
    <cellStyle name="Normal 3 3 2 6 2 12" xfId="12280" xr:uid="{00000000-0005-0000-0000-0000B82F0000}"/>
    <cellStyle name="Normal 3 3 2 6 2 13" xfId="12281" xr:uid="{00000000-0005-0000-0000-0000B92F0000}"/>
    <cellStyle name="Normal 3 3 2 6 2 14" xfId="12282" xr:uid="{00000000-0005-0000-0000-0000BA2F0000}"/>
    <cellStyle name="Normal 3 3 2 6 2 2" xfId="12283" xr:uid="{00000000-0005-0000-0000-0000BB2F0000}"/>
    <cellStyle name="Normal 3 3 2 6 2 3" xfId="12284" xr:uid="{00000000-0005-0000-0000-0000BC2F0000}"/>
    <cellStyle name="Normal 3 3 2 6 2 4" xfId="12285" xr:uid="{00000000-0005-0000-0000-0000BD2F0000}"/>
    <cellStyle name="Normal 3 3 2 6 2 5" xfId="12286" xr:uid="{00000000-0005-0000-0000-0000BE2F0000}"/>
    <cellStyle name="Normal 3 3 2 6 2 6" xfId="12287" xr:uid="{00000000-0005-0000-0000-0000BF2F0000}"/>
    <cellStyle name="Normal 3 3 2 6 2 7" xfId="12288" xr:uid="{00000000-0005-0000-0000-0000C02F0000}"/>
    <cellStyle name="Normal 3 3 2 6 2 8" xfId="12289" xr:uid="{00000000-0005-0000-0000-0000C12F0000}"/>
    <cellStyle name="Normal 3 3 2 6 2 9" xfId="12290" xr:uid="{00000000-0005-0000-0000-0000C22F0000}"/>
    <cellStyle name="Normal 3 3 2 6 3" xfId="12291" xr:uid="{00000000-0005-0000-0000-0000C32F0000}"/>
    <cellStyle name="Normal 3 3 2 6 4" xfId="12292" xr:uid="{00000000-0005-0000-0000-0000C42F0000}"/>
    <cellStyle name="Normal 3 3 2 6 5" xfId="12293" xr:uid="{00000000-0005-0000-0000-0000C52F0000}"/>
    <cellStyle name="Normal 3 3 2 6 6" xfId="12294" xr:uid="{00000000-0005-0000-0000-0000C62F0000}"/>
    <cellStyle name="Normal 3 3 2 6 7" xfId="12295" xr:uid="{00000000-0005-0000-0000-0000C72F0000}"/>
    <cellStyle name="Normal 3 3 2 6 8" xfId="12296" xr:uid="{00000000-0005-0000-0000-0000C82F0000}"/>
    <cellStyle name="Normal 3 3 2 6 9" xfId="12297" xr:uid="{00000000-0005-0000-0000-0000C92F0000}"/>
    <cellStyle name="Normal 3 3 2 7" xfId="12298" xr:uid="{00000000-0005-0000-0000-0000CA2F0000}"/>
    <cellStyle name="Normal 3 3 2 7 10" xfId="12299" xr:uid="{00000000-0005-0000-0000-0000CB2F0000}"/>
    <cellStyle name="Normal 3 3 2 7 11" xfId="12300" xr:uid="{00000000-0005-0000-0000-0000CC2F0000}"/>
    <cellStyle name="Normal 3 3 2 7 12" xfId="12301" xr:uid="{00000000-0005-0000-0000-0000CD2F0000}"/>
    <cellStyle name="Normal 3 3 2 7 13" xfId="12302" xr:uid="{00000000-0005-0000-0000-0000CE2F0000}"/>
    <cellStyle name="Normal 3 3 2 7 14" xfId="12303" xr:uid="{00000000-0005-0000-0000-0000CF2F0000}"/>
    <cellStyle name="Normal 3 3 2 7 15" xfId="12304" xr:uid="{00000000-0005-0000-0000-0000D02F0000}"/>
    <cellStyle name="Normal 3 3 2 7 2" xfId="12305" xr:uid="{00000000-0005-0000-0000-0000D12F0000}"/>
    <cellStyle name="Normal 3 3 2 7 2 10" xfId="12306" xr:uid="{00000000-0005-0000-0000-0000D22F0000}"/>
    <cellStyle name="Normal 3 3 2 7 2 11" xfId="12307" xr:uid="{00000000-0005-0000-0000-0000D32F0000}"/>
    <cellStyle name="Normal 3 3 2 7 2 12" xfId="12308" xr:uid="{00000000-0005-0000-0000-0000D42F0000}"/>
    <cellStyle name="Normal 3 3 2 7 2 13" xfId="12309" xr:uid="{00000000-0005-0000-0000-0000D52F0000}"/>
    <cellStyle name="Normal 3 3 2 7 2 14" xfId="12310" xr:uid="{00000000-0005-0000-0000-0000D62F0000}"/>
    <cellStyle name="Normal 3 3 2 7 2 2" xfId="12311" xr:uid="{00000000-0005-0000-0000-0000D72F0000}"/>
    <cellStyle name="Normal 3 3 2 7 2 3" xfId="12312" xr:uid="{00000000-0005-0000-0000-0000D82F0000}"/>
    <cellStyle name="Normal 3 3 2 7 2 4" xfId="12313" xr:uid="{00000000-0005-0000-0000-0000D92F0000}"/>
    <cellStyle name="Normal 3 3 2 7 2 5" xfId="12314" xr:uid="{00000000-0005-0000-0000-0000DA2F0000}"/>
    <cellStyle name="Normal 3 3 2 7 2 6" xfId="12315" xr:uid="{00000000-0005-0000-0000-0000DB2F0000}"/>
    <cellStyle name="Normal 3 3 2 7 2 7" xfId="12316" xr:uid="{00000000-0005-0000-0000-0000DC2F0000}"/>
    <cellStyle name="Normal 3 3 2 7 2 8" xfId="12317" xr:uid="{00000000-0005-0000-0000-0000DD2F0000}"/>
    <cellStyle name="Normal 3 3 2 7 2 9" xfId="12318" xr:uid="{00000000-0005-0000-0000-0000DE2F0000}"/>
    <cellStyle name="Normal 3 3 2 7 3" xfId="12319" xr:uid="{00000000-0005-0000-0000-0000DF2F0000}"/>
    <cellStyle name="Normal 3 3 2 7 4" xfId="12320" xr:uid="{00000000-0005-0000-0000-0000E02F0000}"/>
    <cellStyle name="Normal 3 3 2 7 5" xfId="12321" xr:uid="{00000000-0005-0000-0000-0000E12F0000}"/>
    <cellStyle name="Normal 3 3 2 7 6" xfId="12322" xr:uid="{00000000-0005-0000-0000-0000E22F0000}"/>
    <cellStyle name="Normal 3 3 2 7 7" xfId="12323" xr:uid="{00000000-0005-0000-0000-0000E32F0000}"/>
    <cellStyle name="Normal 3 3 2 7 8" xfId="12324" xr:uid="{00000000-0005-0000-0000-0000E42F0000}"/>
    <cellStyle name="Normal 3 3 2 7 9" xfId="12325" xr:uid="{00000000-0005-0000-0000-0000E52F0000}"/>
    <cellStyle name="Normal 3 3 2 8" xfId="12326" xr:uid="{00000000-0005-0000-0000-0000E62F0000}"/>
    <cellStyle name="Normal 3 3 2 8 10" xfId="12327" xr:uid="{00000000-0005-0000-0000-0000E72F0000}"/>
    <cellStyle name="Normal 3 3 2 8 11" xfId="12328" xr:uid="{00000000-0005-0000-0000-0000E82F0000}"/>
    <cellStyle name="Normal 3 3 2 8 12" xfId="12329" xr:uid="{00000000-0005-0000-0000-0000E92F0000}"/>
    <cellStyle name="Normal 3 3 2 8 13" xfId="12330" xr:uid="{00000000-0005-0000-0000-0000EA2F0000}"/>
    <cellStyle name="Normal 3 3 2 8 14" xfId="12331" xr:uid="{00000000-0005-0000-0000-0000EB2F0000}"/>
    <cellStyle name="Normal 3 3 2 8 15" xfId="12332" xr:uid="{00000000-0005-0000-0000-0000EC2F0000}"/>
    <cellStyle name="Normal 3 3 2 8 2" xfId="12333" xr:uid="{00000000-0005-0000-0000-0000ED2F0000}"/>
    <cellStyle name="Normal 3 3 2 8 2 10" xfId="12334" xr:uid="{00000000-0005-0000-0000-0000EE2F0000}"/>
    <cellStyle name="Normal 3 3 2 8 2 11" xfId="12335" xr:uid="{00000000-0005-0000-0000-0000EF2F0000}"/>
    <cellStyle name="Normal 3 3 2 8 2 12" xfId="12336" xr:uid="{00000000-0005-0000-0000-0000F02F0000}"/>
    <cellStyle name="Normal 3 3 2 8 2 13" xfId="12337" xr:uid="{00000000-0005-0000-0000-0000F12F0000}"/>
    <cellStyle name="Normal 3 3 2 8 2 14" xfId="12338" xr:uid="{00000000-0005-0000-0000-0000F22F0000}"/>
    <cellStyle name="Normal 3 3 2 8 2 2" xfId="12339" xr:uid="{00000000-0005-0000-0000-0000F32F0000}"/>
    <cellStyle name="Normal 3 3 2 8 2 3" xfId="12340" xr:uid="{00000000-0005-0000-0000-0000F42F0000}"/>
    <cellStyle name="Normal 3 3 2 8 2 4" xfId="12341" xr:uid="{00000000-0005-0000-0000-0000F52F0000}"/>
    <cellStyle name="Normal 3 3 2 8 2 5" xfId="12342" xr:uid="{00000000-0005-0000-0000-0000F62F0000}"/>
    <cellStyle name="Normal 3 3 2 8 2 6" xfId="12343" xr:uid="{00000000-0005-0000-0000-0000F72F0000}"/>
    <cellStyle name="Normal 3 3 2 8 2 7" xfId="12344" xr:uid="{00000000-0005-0000-0000-0000F82F0000}"/>
    <cellStyle name="Normal 3 3 2 8 2 8" xfId="12345" xr:uid="{00000000-0005-0000-0000-0000F92F0000}"/>
    <cellStyle name="Normal 3 3 2 8 2 9" xfId="12346" xr:uid="{00000000-0005-0000-0000-0000FA2F0000}"/>
    <cellStyle name="Normal 3 3 2 8 3" xfId="12347" xr:uid="{00000000-0005-0000-0000-0000FB2F0000}"/>
    <cellStyle name="Normal 3 3 2 8 4" xfId="12348" xr:uid="{00000000-0005-0000-0000-0000FC2F0000}"/>
    <cellStyle name="Normal 3 3 2 8 5" xfId="12349" xr:uid="{00000000-0005-0000-0000-0000FD2F0000}"/>
    <cellStyle name="Normal 3 3 2 8 6" xfId="12350" xr:uid="{00000000-0005-0000-0000-0000FE2F0000}"/>
    <cellStyle name="Normal 3 3 2 8 7" xfId="12351" xr:uid="{00000000-0005-0000-0000-0000FF2F0000}"/>
    <cellStyle name="Normal 3 3 2 8 8" xfId="12352" xr:uid="{00000000-0005-0000-0000-000000300000}"/>
    <cellStyle name="Normal 3 3 2 8 9" xfId="12353" xr:uid="{00000000-0005-0000-0000-000001300000}"/>
    <cellStyle name="Normal 3 3 2 9" xfId="12354" xr:uid="{00000000-0005-0000-0000-000002300000}"/>
    <cellStyle name="Normal 3 3 2 9 10" xfId="12355" xr:uid="{00000000-0005-0000-0000-000003300000}"/>
    <cellStyle name="Normal 3 3 2 9 11" xfId="12356" xr:uid="{00000000-0005-0000-0000-000004300000}"/>
    <cellStyle name="Normal 3 3 2 9 12" xfId="12357" xr:uid="{00000000-0005-0000-0000-000005300000}"/>
    <cellStyle name="Normal 3 3 2 9 13" xfId="12358" xr:uid="{00000000-0005-0000-0000-000006300000}"/>
    <cellStyle name="Normal 3 3 2 9 14" xfId="12359" xr:uid="{00000000-0005-0000-0000-000007300000}"/>
    <cellStyle name="Normal 3 3 2 9 2" xfId="12360" xr:uid="{00000000-0005-0000-0000-000008300000}"/>
    <cellStyle name="Normal 3 3 2 9 3" xfId="12361" xr:uid="{00000000-0005-0000-0000-000009300000}"/>
    <cellStyle name="Normal 3 3 2 9 4" xfId="12362" xr:uid="{00000000-0005-0000-0000-00000A300000}"/>
    <cellStyle name="Normal 3 3 2 9 5" xfId="12363" xr:uid="{00000000-0005-0000-0000-00000B300000}"/>
    <cellStyle name="Normal 3 3 2 9 6" xfId="12364" xr:uid="{00000000-0005-0000-0000-00000C300000}"/>
    <cellStyle name="Normal 3 3 2 9 7" xfId="12365" xr:uid="{00000000-0005-0000-0000-00000D300000}"/>
    <cellStyle name="Normal 3 3 2 9 8" xfId="12366" xr:uid="{00000000-0005-0000-0000-00000E300000}"/>
    <cellStyle name="Normal 3 3 2 9 9" xfId="12367" xr:uid="{00000000-0005-0000-0000-00000F300000}"/>
    <cellStyle name="Normal 3 3 20" xfId="12368" xr:uid="{00000000-0005-0000-0000-000010300000}"/>
    <cellStyle name="Normal 3 3 20 10" xfId="12369" xr:uid="{00000000-0005-0000-0000-000011300000}"/>
    <cellStyle name="Normal 3 3 20 11" xfId="12370" xr:uid="{00000000-0005-0000-0000-000012300000}"/>
    <cellStyle name="Normal 3 3 20 12" xfId="12371" xr:uid="{00000000-0005-0000-0000-000013300000}"/>
    <cellStyle name="Normal 3 3 20 13" xfId="12372" xr:uid="{00000000-0005-0000-0000-000014300000}"/>
    <cellStyle name="Normal 3 3 20 14" xfId="12373" xr:uid="{00000000-0005-0000-0000-000015300000}"/>
    <cellStyle name="Normal 3 3 20 15" xfId="12374" xr:uid="{00000000-0005-0000-0000-000016300000}"/>
    <cellStyle name="Normal 3 3 20 2" xfId="12375" xr:uid="{00000000-0005-0000-0000-000017300000}"/>
    <cellStyle name="Normal 3 3 20 2 10" xfId="12376" xr:uid="{00000000-0005-0000-0000-000018300000}"/>
    <cellStyle name="Normal 3 3 20 2 11" xfId="12377" xr:uid="{00000000-0005-0000-0000-000019300000}"/>
    <cellStyle name="Normal 3 3 20 2 12" xfId="12378" xr:uid="{00000000-0005-0000-0000-00001A300000}"/>
    <cellStyle name="Normal 3 3 20 2 13" xfId="12379" xr:uid="{00000000-0005-0000-0000-00001B300000}"/>
    <cellStyle name="Normal 3 3 20 2 14" xfId="12380" xr:uid="{00000000-0005-0000-0000-00001C300000}"/>
    <cellStyle name="Normal 3 3 20 2 2" xfId="12381" xr:uid="{00000000-0005-0000-0000-00001D300000}"/>
    <cellStyle name="Normal 3 3 20 2 3" xfId="12382" xr:uid="{00000000-0005-0000-0000-00001E300000}"/>
    <cellStyle name="Normal 3 3 20 2 4" xfId="12383" xr:uid="{00000000-0005-0000-0000-00001F300000}"/>
    <cellStyle name="Normal 3 3 20 2 5" xfId="12384" xr:uid="{00000000-0005-0000-0000-000020300000}"/>
    <cellStyle name="Normal 3 3 20 2 6" xfId="12385" xr:uid="{00000000-0005-0000-0000-000021300000}"/>
    <cellStyle name="Normal 3 3 20 2 7" xfId="12386" xr:uid="{00000000-0005-0000-0000-000022300000}"/>
    <cellStyle name="Normal 3 3 20 2 8" xfId="12387" xr:uid="{00000000-0005-0000-0000-000023300000}"/>
    <cellStyle name="Normal 3 3 20 2 9" xfId="12388" xr:uid="{00000000-0005-0000-0000-000024300000}"/>
    <cellStyle name="Normal 3 3 20 3" xfId="12389" xr:uid="{00000000-0005-0000-0000-000025300000}"/>
    <cellStyle name="Normal 3 3 20 4" xfId="12390" xr:uid="{00000000-0005-0000-0000-000026300000}"/>
    <cellStyle name="Normal 3 3 20 5" xfId="12391" xr:uid="{00000000-0005-0000-0000-000027300000}"/>
    <cellStyle name="Normal 3 3 20 6" xfId="12392" xr:uid="{00000000-0005-0000-0000-000028300000}"/>
    <cellStyle name="Normal 3 3 20 7" xfId="12393" xr:uid="{00000000-0005-0000-0000-000029300000}"/>
    <cellStyle name="Normal 3 3 20 8" xfId="12394" xr:uid="{00000000-0005-0000-0000-00002A300000}"/>
    <cellStyle name="Normal 3 3 20 9" xfId="12395" xr:uid="{00000000-0005-0000-0000-00002B300000}"/>
    <cellStyle name="Normal 3 3 21" xfId="12396" xr:uid="{00000000-0005-0000-0000-00002C300000}"/>
    <cellStyle name="Normal 3 3 21 10" xfId="12397" xr:uid="{00000000-0005-0000-0000-00002D300000}"/>
    <cellStyle name="Normal 3 3 21 11" xfId="12398" xr:uid="{00000000-0005-0000-0000-00002E300000}"/>
    <cellStyle name="Normal 3 3 21 12" xfId="12399" xr:uid="{00000000-0005-0000-0000-00002F300000}"/>
    <cellStyle name="Normal 3 3 21 13" xfId="12400" xr:uid="{00000000-0005-0000-0000-000030300000}"/>
    <cellStyle name="Normal 3 3 21 14" xfId="12401" xr:uid="{00000000-0005-0000-0000-000031300000}"/>
    <cellStyle name="Normal 3 3 21 15" xfId="12402" xr:uid="{00000000-0005-0000-0000-000032300000}"/>
    <cellStyle name="Normal 3 3 21 2" xfId="12403" xr:uid="{00000000-0005-0000-0000-000033300000}"/>
    <cellStyle name="Normal 3 3 21 2 10" xfId="12404" xr:uid="{00000000-0005-0000-0000-000034300000}"/>
    <cellStyle name="Normal 3 3 21 2 11" xfId="12405" xr:uid="{00000000-0005-0000-0000-000035300000}"/>
    <cellStyle name="Normal 3 3 21 2 12" xfId="12406" xr:uid="{00000000-0005-0000-0000-000036300000}"/>
    <cellStyle name="Normal 3 3 21 2 13" xfId="12407" xr:uid="{00000000-0005-0000-0000-000037300000}"/>
    <cellStyle name="Normal 3 3 21 2 14" xfId="12408" xr:uid="{00000000-0005-0000-0000-000038300000}"/>
    <cellStyle name="Normal 3 3 21 2 2" xfId="12409" xr:uid="{00000000-0005-0000-0000-000039300000}"/>
    <cellStyle name="Normal 3 3 21 2 3" xfId="12410" xr:uid="{00000000-0005-0000-0000-00003A300000}"/>
    <cellStyle name="Normal 3 3 21 2 4" xfId="12411" xr:uid="{00000000-0005-0000-0000-00003B300000}"/>
    <cellStyle name="Normal 3 3 21 2 5" xfId="12412" xr:uid="{00000000-0005-0000-0000-00003C300000}"/>
    <cellStyle name="Normal 3 3 21 2 6" xfId="12413" xr:uid="{00000000-0005-0000-0000-00003D300000}"/>
    <cellStyle name="Normal 3 3 21 2 7" xfId="12414" xr:uid="{00000000-0005-0000-0000-00003E300000}"/>
    <cellStyle name="Normal 3 3 21 2 8" xfId="12415" xr:uid="{00000000-0005-0000-0000-00003F300000}"/>
    <cellStyle name="Normal 3 3 21 2 9" xfId="12416" xr:uid="{00000000-0005-0000-0000-000040300000}"/>
    <cellStyle name="Normal 3 3 21 3" xfId="12417" xr:uid="{00000000-0005-0000-0000-000041300000}"/>
    <cellStyle name="Normal 3 3 21 4" xfId="12418" xr:uid="{00000000-0005-0000-0000-000042300000}"/>
    <cellStyle name="Normal 3 3 21 5" xfId="12419" xr:uid="{00000000-0005-0000-0000-000043300000}"/>
    <cellStyle name="Normal 3 3 21 6" xfId="12420" xr:uid="{00000000-0005-0000-0000-000044300000}"/>
    <cellStyle name="Normal 3 3 21 7" xfId="12421" xr:uid="{00000000-0005-0000-0000-000045300000}"/>
    <cellStyle name="Normal 3 3 21 8" xfId="12422" xr:uid="{00000000-0005-0000-0000-000046300000}"/>
    <cellStyle name="Normal 3 3 21 9" xfId="12423" xr:uid="{00000000-0005-0000-0000-000047300000}"/>
    <cellStyle name="Normal 3 3 22" xfId="12424" xr:uid="{00000000-0005-0000-0000-000048300000}"/>
    <cellStyle name="Normal 3 3 22 10" xfId="12425" xr:uid="{00000000-0005-0000-0000-000049300000}"/>
    <cellStyle name="Normal 3 3 22 11" xfId="12426" xr:uid="{00000000-0005-0000-0000-00004A300000}"/>
    <cellStyle name="Normal 3 3 22 12" xfId="12427" xr:uid="{00000000-0005-0000-0000-00004B300000}"/>
    <cellStyle name="Normal 3 3 22 13" xfId="12428" xr:uid="{00000000-0005-0000-0000-00004C300000}"/>
    <cellStyle name="Normal 3 3 22 14" xfId="12429" xr:uid="{00000000-0005-0000-0000-00004D300000}"/>
    <cellStyle name="Normal 3 3 22 2" xfId="12430" xr:uid="{00000000-0005-0000-0000-00004E300000}"/>
    <cellStyle name="Normal 3 3 22 3" xfId="12431" xr:uid="{00000000-0005-0000-0000-00004F300000}"/>
    <cellStyle name="Normal 3 3 22 4" xfId="12432" xr:uid="{00000000-0005-0000-0000-000050300000}"/>
    <cellStyle name="Normal 3 3 22 5" xfId="12433" xr:uid="{00000000-0005-0000-0000-000051300000}"/>
    <cellStyle name="Normal 3 3 22 6" xfId="12434" xr:uid="{00000000-0005-0000-0000-000052300000}"/>
    <cellStyle name="Normal 3 3 22 7" xfId="12435" xr:uid="{00000000-0005-0000-0000-000053300000}"/>
    <cellStyle name="Normal 3 3 22 8" xfId="12436" xr:uid="{00000000-0005-0000-0000-000054300000}"/>
    <cellStyle name="Normal 3 3 22 9" xfId="12437" xr:uid="{00000000-0005-0000-0000-000055300000}"/>
    <cellStyle name="Normal 3 3 23" xfId="12438" xr:uid="{00000000-0005-0000-0000-000056300000}"/>
    <cellStyle name="Normal 3 3 23 10" xfId="12439" xr:uid="{00000000-0005-0000-0000-000057300000}"/>
    <cellStyle name="Normal 3 3 23 11" xfId="12440" xr:uid="{00000000-0005-0000-0000-000058300000}"/>
    <cellStyle name="Normal 3 3 23 12" xfId="12441" xr:uid="{00000000-0005-0000-0000-000059300000}"/>
    <cellStyle name="Normal 3 3 23 13" xfId="12442" xr:uid="{00000000-0005-0000-0000-00005A300000}"/>
    <cellStyle name="Normal 3 3 23 14" xfId="12443" xr:uid="{00000000-0005-0000-0000-00005B300000}"/>
    <cellStyle name="Normal 3 3 23 2" xfId="12444" xr:uid="{00000000-0005-0000-0000-00005C300000}"/>
    <cellStyle name="Normal 3 3 23 3" xfId="12445" xr:uid="{00000000-0005-0000-0000-00005D300000}"/>
    <cellStyle name="Normal 3 3 23 4" xfId="12446" xr:uid="{00000000-0005-0000-0000-00005E300000}"/>
    <cellStyle name="Normal 3 3 23 5" xfId="12447" xr:uid="{00000000-0005-0000-0000-00005F300000}"/>
    <cellStyle name="Normal 3 3 23 6" xfId="12448" xr:uid="{00000000-0005-0000-0000-000060300000}"/>
    <cellStyle name="Normal 3 3 23 7" xfId="12449" xr:uid="{00000000-0005-0000-0000-000061300000}"/>
    <cellStyle name="Normal 3 3 23 8" xfId="12450" xr:uid="{00000000-0005-0000-0000-000062300000}"/>
    <cellStyle name="Normal 3 3 23 9" xfId="12451" xr:uid="{00000000-0005-0000-0000-000063300000}"/>
    <cellStyle name="Normal 3 3 24" xfId="12452" xr:uid="{00000000-0005-0000-0000-000064300000}"/>
    <cellStyle name="Normal 3 3 24 10" xfId="12453" xr:uid="{00000000-0005-0000-0000-000065300000}"/>
    <cellStyle name="Normal 3 3 24 11" xfId="12454" xr:uid="{00000000-0005-0000-0000-000066300000}"/>
    <cellStyle name="Normal 3 3 24 12" xfId="12455" xr:uid="{00000000-0005-0000-0000-000067300000}"/>
    <cellStyle name="Normal 3 3 24 13" xfId="12456" xr:uid="{00000000-0005-0000-0000-000068300000}"/>
    <cellStyle name="Normal 3 3 24 14" xfId="12457" xr:uid="{00000000-0005-0000-0000-000069300000}"/>
    <cellStyle name="Normal 3 3 24 2" xfId="12458" xr:uid="{00000000-0005-0000-0000-00006A300000}"/>
    <cellStyle name="Normal 3 3 24 3" xfId="12459" xr:uid="{00000000-0005-0000-0000-00006B300000}"/>
    <cellStyle name="Normal 3 3 24 4" xfId="12460" xr:uid="{00000000-0005-0000-0000-00006C300000}"/>
    <cellStyle name="Normal 3 3 24 5" xfId="12461" xr:uid="{00000000-0005-0000-0000-00006D300000}"/>
    <cellStyle name="Normal 3 3 24 6" xfId="12462" xr:uid="{00000000-0005-0000-0000-00006E300000}"/>
    <cellStyle name="Normal 3 3 24 7" xfId="12463" xr:uid="{00000000-0005-0000-0000-00006F300000}"/>
    <cellStyle name="Normal 3 3 24 8" xfId="12464" xr:uid="{00000000-0005-0000-0000-000070300000}"/>
    <cellStyle name="Normal 3 3 24 9" xfId="12465" xr:uid="{00000000-0005-0000-0000-000071300000}"/>
    <cellStyle name="Normal 3 3 25" xfId="12466" xr:uid="{00000000-0005-0000-0000-000072300000}"/>
    <cellStyle name="Normal 3 3 25 10" xfId="12467" xr:uid="{00000000-0005-0000-0000-000073300000}"/>
    <cellStyle name="Normal 3 3 25 11" xfId="12468" xr:uid="{00000000-0005-0000-0000-000074300000}"/>
    <cellStyle name="Normal 3 3 25 12" xfId="12469" xr:uid="{00000000-0005-0000-0000-000075300000}"/>
    <cellStyle name="Normal 3 3 25 13" xfId="12470" xr:uid="{00000000-0005-0000-0000-000076300000}"/>
    <cellStyle name="Normal 3 3 25 14" xfId="12471" xr:uid="{00000000-0005-0000-0000-000077300000}"/>
    <cellStyle name="Normal 3 3 25 2" xfId="12472" xr:uid="{00000000-0005-0000-0000-000078300000}"/>
    <cellStyle name="Normal 3 3 25 3" xfId="12473" xr:uid="{00000000-0005-0000-0000-000079300000}"/>
    <cellStyle name="Normal 3 3 25 4" xfId="12474" xr:uid="{00000000-0005-0000-0000-00007A300000}"/>
    <cellStyle name="Normal 3 3 25 5" xfId="12475" xr:uid="{00000000-0005-0000-0000-00007B300000}"/>
    <cellStyle name="Normal 3 3 25 6" xfId="12476" xr:uid="{00000000-0005-0000-0000-00007C300000}"/>
    <cellStyle name="Normal 3 3 25 7" xfId="12477" xr:uid="{00000000-0005-0000-0000-00007D300000}"/>
    <cellStyle name="Normal 3 3 25 8" xfId="12478" xr:uid="{00000000-0005-0000-0000-00007E300000}"/>
    <cellStyle name="Normal 3 3 25 9" xfId="12479" xr:uid="{00000000-0005-0000-0000-00007F300000}"/>
    <cellStyle name="Normal 3 3 26" xfId="12480" xr:uid="{00000000-0005-0000-0000-000080300000}"/>
    <cellStyle name="Normal 3 3 26 10" xfId="12481" xr:uid="{00000000-0005-0000-0000-000081300000}"/>
    <cellStyle name="Normal 3 3 26 11" xfId="12482" xr:uid="{00000000-0005-0000-0000-000082300000}"/>
    <cellStyle name="Normal 3 3 26 12" xfId="12483" xr:uid="{00000000-0005-0000-0000-000083300000}"/>
    <cellStyle name="Normal 3 3 26 13" xfId="12484" xr:uid="{00000000-0005-0000-0000-000084300000}"/>
    <cellStyle name="Normal 3 3 26 14" xfId="12485" xr:uid="{00000000-0005-0000-0000-000085300000}"/>
    <cellStyle name="Normal 3 3 26 2" xfId="12486" xr:uid="{00000000-0005-0000-0000-000086300000}"/>
    <cellStyle name="Normal 3 3 26 3" xfId="12487" xr:uid="{00000000-0005-0000-0000-000087300000}"/>
    <cellStyle name="Normal 3 3 26 4" xfId="12488" xr:uid="{00000000-0005-0000-0000-000088300000}"/>
    <cellStyle name="Normal 3 3 26 5" xfId="12489" xr:uid="{00000000-0005-0000-0000-000089300000}"/>
    <cellStyle name="Normal 3 3 26 6" xfId="12490" xr:uid="{00000000-0005-0000-0000-00008A300000}"/>
    <cellStyle name="Normal 3 3 26 7" xfId="12491" xr:uid="{00000000-0005-0000-0000-00008B300000}"/>
    <cellStyle name="Normal 3 3 26 8" xfId="12492" xr:uid="{00000000-0005-0000-0000-00008C300000}"/>
    <cellStyle name="Normal 3 3 26 9" xfId="12493" xr:uid="{00000000-0005-0000-0000-00008D300000}"/>
    <cellStyle name="Normal 3 3 27" xfId="12494" xr:uid="{00000000-0005-0000-0000-00008E300000}"/>
    <cellStyle name="Normal 3 3 27 10" xfId="12495" xr:uid="{00000000-0005-0000-0000-00008F300000}"/>
    <cellStyle name="Normal 3 3 27 11" xfId="12496" xr:uid="{00000000-0005-0000-0000-000090300000}"/>
    <cellStyle name="Normal 3 3 27 12" xfId="12497" xr:uid="{00000000-0005-0000-0000-000091300000}"/>
    <cellStyle name="Normal 3 3 27 13" xfId="12498" xr:uid="{00000000-0005-0000-0000-000092300000}"/>
    <cellStyle name="Normal 3 3 27 14" xfId="12499" xr:uid="{00000000-0005-0000-0000-000093300000}"/>
    <cellStyle name="Normal 3 3 27 2" xfId="12500" xr:uid="{00000000-0005-0000-0000-000094300000}"/>
    <cellStyle name="Normal 3 3 27 3" xfId="12501" xr:uid="{00000000-0005-0000-0000-000095300000}"/>
    <cellStyle name="Normal 3 3 27 4" xfId="12502" xr:uid="{00000000-0005-0000-0000-000096300000}"/>
    <cellStyle name="Normal 3 3 27 5" xfId="12503" xr:uid="{00000000-0005-0000-0000-000097300000}"/>
    <cellStyle name="Normal 3 3 27 6" xfId="12504" xr:uid="{00000000-0005-0000-0000-000098300000}"/>
    <cellStyle name="Normal 3 3 27 7" xfId="12505" xr:uid="{00000000-0005-0000-0000-000099300000}"/>
    <cellStyle name="Normal 3 3 27 8" xfId="12506" xr:uid="{00000000-0005-0000-0000-00009A300000}"/>
    <cellStyle name="Normal 3 3 27 9" xfId="12507" xr:uid="{00000000-0005-0000-0000-00009B300000}"/>
    <cellStyle name="Normal 3 3 28" xfId="12508" xr:uid="{00000000-0005-0000-0000-00009C300000}"/>
    <cellStyle name="Normal 3 3 29" xfId="12509" xr:uid="{00000000-0005-0000-0000-00009D300000}"/>
    <cellStyle name="Normal 3 3 3" xfId="12510" xr:uid="{00000000-0005-0000-0000-00009E300000}"/>
    <cellStyle name="Normal 3 3 3 10" xfId="12511" xr:uid="{00000000-0005-0000-0000-00009F300000}"/>
    <cellStyle name="Normal 3 3 3 10 10" xfId="12512" xr:uid="{00000000-0005-0000-0000-0000A0300000}"/>
    <cellStyle name="Normal 3 3 3 10 11" xfId="12513" xr:uid="{00000000-0005-0000-0000-0000A1300000}"/>
    <cellStyle name="Normal 3 3 3 10 12" xfId="12514" xr:uid="{00000000-0005-0000-0000-0000A2300000}"/>
    <cellStyle name="Normal 3 3 3 10 13" xfId="12515" xr:uid="{00000000-0005-0000-0000-0000A3300000}"/>
    <cellStyle name="Normal 3 3 3 10 14" xfId="12516" xr:uid="{00000000-0005-0000-0000-0000A4300000}"/>
    <cellStyle name="Normal 3 3 3 10 2" xfId="12517" xr:uid="{00000000-0005-0000-0000-0000A5300000}"/>
    <cellStyle name="Normal 3 3 3 10 3" xfId="12518" xr:uid="{00000000-0005-0000-0000-0000A6300000}"/>
    <cellStyle name="Normal 3 3 3 10 4" xfId="12519" xr:uid="{00000000-0005-0000-0000-0000A7300000}"/>
    <cellStyle name="Normal 3 3 3 10 5" xfId="12520" xr:uid="{00000000-0005-0000-0000-0000A8300000}"/>
    <cellStyle name="Normal 3 3 3 10 6" xfId="12521" xr:uid="{00000000-0005-0000-0000-0000A9300000}"/>
    <cellStyle name="Normal 3 3 3 10 7" xfId="12522" xr:uid="{00000000-0005-0000-0000-0000AA300000}"/>
    <cellStyle name="Normal 3 3 3 10 8" xfId="12523" xr:uid="{00000000-0005-0000-0000-0000AB300000}"/>
    <cellStyle name="Normal 3 3 3 10 9" xfId="12524" xr:uid="{00000000-0005-0000-0000-0000AC300000}"/>
    <cellStyle name="Normal 3 3 3 11" xfId="12525" xr:uid="{00000000-0005-0000-0000-0000AD300000}"/>
    <cellStyle name="Normal 3 3 3 11 10" xfId="12526" xr:uid="{00000000-0005-0000-0000-0000AE300000}"/>
    <cellStyle name="Normal 3 3 3 11 11" xfId="12527" xr:uid="{00000000-0005-0000-0000-0000AF300000}"/>
    <cellStyle name="Normal 3 3 3 11 12" xfId="12528" xr:uid="{00000000-0005-0000-0000-0000B0300000}"/>
    <cellStyle name="Normal 3 3 3 11 13" xfId="12529" xr:uid="{00000000-0005-0000-0000-0000B1300000}"/>
    <cellStyle name="Normal 3 3 3 11 14" xfId="12530" xr:uid="{00000000-0005-0000-0000-0000B2300000}"/>
    <cellStyle name="Normal 3 3 3 11 2" xfId="12531" xr:uid="{00000000-0005-0000-0000-0000B3300000}"/>
    <cellStyle name="Normal 3 3 3 11 3" xfId="12532" xr:uid="{00000000-0005-0000-0000-0000B4300000}"/>
    <cellStyle name="Normal 3 3 3 11 4" xfId="12533" xr:uid="{00000000-0005-0000-0000-0000B5300000}"/>
    <cellStyle name="Normal 3 3 3 11 5" xfId="12534" xr:uid="{00000000-0005-0000-0000-0000B6300000}"/>
    <cellStyle name="Normal 3 3 3 11 6" xfId="12535" xr:uid="{00000000-0005-0000-0000-0000B7300000}"/>
    <cellStyle name="Normal 3 3 3 11 7" xfId="12536" xr:uid="{00000000-0005-0000-0000-0000B8300000}"/>
    <cellStyle name="Normal 3 3 3 11 8" xfId="12537" xr:uid="{00000000-0005-0000-0000-0000B9300000}"/>
    <cellStyle name="Normal 3 3 3 11 9" xfId="12538" xr:uid="{00000000-0005-0000-0000-0000BA300000}"/>
    <cellStyle name="Normal 3 3 3 12" xfId="12539" xr:uid="{00000000-0005-0000-0000-0000BB300000}"/>
    <cellStyle name="Normal 3 3 3 12 10" xfId="12540" xr:uid="{00000000-0005-0000-0000-0000BC300000}"/>
    <cellStyle name="Normal 3 3 3 12 11" xfId="12541" xr:uid="{00000000-0005-0000-0000-0000BD300000}"/>
    <cellStyle name="Normal 3 3 3 12 12" xfId="12542" xr:uid="{00000000-0005-0000-0000-0000BE300000}"/>
    <cellStyle name="Normal 3 3 3 12 13" xfId="12543" xr:uid="{00000000-0005-0000-0000-0000BF300000}"/>
    <cellStyle name="Normal 3 3 3 12 14" xfId="12544" xr:uid="{00000000-0005-0000-0000-0000C0300000}"/>
    <cellStyle name="Normal 3 3 3 12 2" xfId="12545" xr:uid="{00000000-0005-0000-0000-0000C1300000}"/>
    <cellStyle name="Normal 3 3 3 12 3" xfId="12546" xr:uid="{00000000-0005-0000-0000-0000C2300000}"/>
    <cellStyle name="Normal 3 3 3 12 4" xfId="12547" xr:uid="{00000000-0005-0000-0000-0000C3300000}"/>
    <cellStyle name="Normal 3 3 3 12 5" xfId="12548" xr:uid="{00000000-0005-0000-0000-0000C4300000}"/>
    <cellStyle name="Normal 3 3 3 12 6" xfId="12549" xr:uid="{00000000-0005-0000-0000-0000C5300000}"/>
    <cellStyle name="Normal 3 3 3 12 7" xfId="12550" xr:uid="{00000000-0005-0000-0000-0000C6300000}"/>
    <cellStyle name="Normal 3 3 3 12 8" xfId="12551" xr:uid="{00000000-0005-0000-0000-0000C7300000}"/>
    <cellStyle name="Normal 3 3 3 12 9" xfId="12552" xr:uid="{00000000-0005-0000-0000-0000C8300000}"/>
    <cellStyle name="Normal 3 3 3 13" xfId="12553" xr:uid="{00000000-0005-0000-0000-0000C9300000}"/>
    <cellStyle name="Normal 3 3 3 13 10" xfId="12554" xr:uid="{00000000-0005-0000-0000-0000CA300000}"/>
    <cellStyle name="Normal 3 3 3 13 11" xfId="12555" xr:uid="{00000000-0005-0000-0000-0000CB300000}"/>
    <cellStyle name="Normal 3 3 3 13 12" xfId="12556" xr:uid="{00000000-0005-0000-0000-0000CC300000}"/>
    <cellStyle name="Normal 3 3 3 13 13" xfId="12557" xr:uid="{00000000-0005-0000-0000-0000CD300000}"/>
    <cellStyle name="Normal 3 3 3 13 14" xfId="12558" xr:uid="{00000000-0005-0000-0000-0000CE300000}"/>
    <cellStyle name="Normal 3 3 3 13 2" xfId="12559" xr:uid="{00000000-0005-0000-0000-0000CF300000}"/>
    <cellStyle name="Normal 3 3 3 13 3" xfId="12560" xr:uid="{00000000-0005-0000-0000-0000D0300000}"/>
    <cellStyle name="Normal 3 3 3 13 4" xfId="12561" xr:uid="{00000000-0005-0000-0000-0000D1300000}"/>
    <cellStyle name="Normal 3 3 3 13 5" xfId="12562" xr:uid="{00000000-0005-0000-0000-0000D2300000}"/>
    <cellStyle name="Normal 3 3 3 13 6" xfId="12563" xr:uid="{00000000-0005-0000-0000-0000D3300000}"/>
    <cellStyle name="Normal 3 3 3 13 7" xfId="12564" xr:uid="{00000000-0005-0000-0000-0000D4300000}"/>
    <cellStyle name="Normal 3 3 3 13 8" xfId="12565" xr:uid="{00000000-0005-0000-0000-0000D5300000}"/>
    <cellStyle name="Normal 3 3 3 13 9" xfId="12566" xr:uid="{00000000-0005-0000-0000-0000D6300000}"/>
    <cellStyle name="Normal 3 3 3 14" xfId="12567" xr:uid="{00000000-0005-0000-0000-0000D7300000}"/>
    <cellStyle name="Normal 3 3 3 14 10" xfId="12568" xr:uid="{00000000-0005-0000-0000-0000D8300000}"/>
    <cellStyle name="Normal 3 3 3 14 11" xfId="12569" xr:uid="{00000000-0005-0000-0000-0000D9300000}"/>
    <cellStyle name="Normal 3 3 3 14 12" xfId="12570" xr:uid="{00000000-0005-0000-0000-0000DA300000}"/>
    <cellStyle name="Normal 3 3 3 14 13" xfId="12571" xr:uid="{00000000-0005-0000-0000-0000DB300000}"/>
    <cellStyle name="Normal 3 3 3 14 14" xfId="12572" xr:uid="{00000000-0005-0000-0000-0000DC300000}"/>
    <cellStyle name="Normal 3 3 3 14 2" xfId="12573" xr:uid="{00000000-0005-0000-0000-0000DD300000}"/>
    <cellStyle name="Normal 3 3 3 14 3" xfId="12574" xr:uid="{00000000-0005-0000-0000-0000DE300000}"/>
    <cellStyle name="Normal 3 3 3 14 4" xfId="12575" xr:uid="{00000000-0005-0000-0000-0000DF300000}"/>
    <cellStyle name="Normal 3 3 3 14 5" xfId="12576" xr:uid="{00000000-0005-0000-0000-0000E0300000}"/>
    <cellStyle name="Normal 3 3 3 14 6" xfId="12577" xr:uid="{00000000-0005-0000-0000-0000E1300000}"/>
    <cellStyle name="Normal 3 3 3 14 7" xfId="12578" xr:uid="{00000000-0005-0000-0000-0000E2300000}"/>
    <cellStyle name="Normal 3 3 3 14 8" xfId="12579" xr:uid="{00000000-0005-0000-0000-0000E3300000}"/>
    <cellStyle name="Normal 3 3 3 14 9" xfId="12580" xr:uid="{00000000-0005-0000-0000-0000E4300000}"/>
    <cellStyle name="Normal 3 3 3 15" xfId="12581" xr:uid="{00000000-0005-0000-0000-0000E5300000}"/>
    <cellStyle name="Normal 3 3 3 16" xfId="12582" xr:uid="{00000000-0005-0000-0000-0000E6300000}"/>
    <cellStyle name="Normal 3 3 3 17" xfId="12583" xr:uid="{00000000-0005-0000-0000-0000E7300000}"/>
    <cellStyle name="Normal 3 3 3 18" xfId="12584" xr:uid="{00000000-0005-0000-0000-0000E8300000}"/>
    <cellStyle name="Normal 3 3 3 19" xfId="12585" xr:uid="{00000000-0005-0000-0000-0000E9300000}"/>
    <cellStyle name="Normal 3 3 3 2" xfId="12586" xr:uid="{00000000-0005-0000-0000-0000EA300000}"/>
    <cellStyle name="Normal 3 3 3 20" xfId="12587" xr:uid="{00000000-0005-0000-0000-0000EB300000}"/>
    <cellStyle name="Normal 3 3 3 21" xfId="12588" xr:uid="{00000000-0005-0000-0000-0000EC300000}"/>
    <cellStyle name="Normal 3 3 3 22" xfId="12589" xr:uid="{00000000-0005-0000-0000-0000ED300000}"/>
    <cellStyle name="Normal 3 3 3 23" xfId="12590" xr:uid="{00000000-0005-0000-0000-0000EE300000}"/>
    <cellStyle name="Normal 3 3 3 24" xfId="12591" xr:uid="{00000000-0005-0000-0000-0000EF300000}"/>
    <cellStyle name="Normal 3 3 3 25" xfId="12592" xr:uid="{00000000-0005-0000-0000-0000F0300000}"/>
    <cellStyle name="Normal 3 3 3 26" xfId="12593" xr:uid="{00000000-0005-0000-0000-0000F1300000}"/>
    <cellStyle name="Normal 3 3 3 27" xfId="12594" xr:uid="{00000000-0005-0000-0000-0000F2300000}"/>
    <cellStyle name="Normal 3 3 3 3" xfId="12595" xr:uid="{00000000-0005-0000-0000-0000F3300000}"/>
    <cellStyle name="Normal 3 3 3 4" xfId="12596" xr:uid="{00000000-0005-0000-0000-0000F4300000}"/>
    <cellStyle name="Normal 3 3 3 5" xfId="12597" xr:uid="{00000000-0005-0000-0000-0000F5300000}"/>
    <cellStyle name="Normal 3 3 3 6" xfId="12598" xr:uid="{00000000-0005-0000-0000-0000F6300000}"/>
    <cellStyle name="Normal 3 3 3 6 10" xfId="12599" xr:uid="{00000000-0005-0000-0000-0000F7300000}"/>
    <cellStyle name="Normal 3 3 3 6 11" xfId="12600" xr:uid="{00000000-0005-0000-0000-0000F8300000}"/>
    <cellStyle name="Normal 3 3 3 6 12" xfId="12601" xr:uid="{00000000-0005-0000-0000-0000F9300000}"/>
    <cellStyle name="Normal 3 3 3 6 13" xfId="12602" xr:uid="{00000000-0005-0000-0000-0000FA300000}"/>
    <cellStyle name="Normal 3 3 3 6 14" xfId="12603" xr:uid="{00000000-0005-0000-0000-0000FB300000}"/>
    <cellStyle name="Normal 3 3 3 6 15" xfId="12604" xr:uid="{00000000-0005-0000-0000-0000FC300000}"/>
    <cellStyle name="Normal 3 3 3 6 2" xfId="12605" xr:uid="{00000000-0005-0000-0000-0000FD300000}"/>
    <cellStyle name="Normal 3 3 3 6 2 10" xfId="12606" xr:uid="{00000000-0005-0000-0000-0000FE300000}"/>
    <cellStyle name="Normal 3 3 3 6 2 11" xfId="12607" xr:uid="{00000000-0005-0000-0000-0000FF300000}"/>
    <cellStyle name="Normal 3 3 3 6 2 12" xfId="12608" xr:uid="{00000000-0005-0000-0000-000000310000}"/>
    <cellStyle name="Normal 3 3 3 6 2 13" xfId="12609" xr:uid="{00000000-0005-0000-0000-000001310000}"/>
    <cellStyle name="Normal 3 3 3 6 2 14" xfId="12610" xr:uid="{00000000-0005-0000-0000-000002310000}"/>
    <cellStyle name="Normal 3 3 3 6 2 2" xfId="12611" xr:uid="{00000000-0005-0000-0000-000003310000}"/>
    <cellStyle name="Normal 3 3 3 6 2 3" xfId="12612" xr:uid="{00000000-0005-0000-0000-000004310000}"/>
    <cellStyle name="Normal 3 3 3 6 2 4" xfId="12613" xr:uid="{00000000-0005-0000-0000-000005310000}"/>
    <cellStyle name="Normal 3 3 3 6 2 5" xfId="12614" xr:uid="{00000000-0005-0000-0000-000006310000}"/>
    <cellStyle name="Normal 3 3 3 6 2 6" xfId="12615" xr:uid="{00000000-0005-0000-0000-000007310000}"/>
    <cellStyle name="Normal 3 3 3 6 2 7" xfId="12616" xr:uid="{00000000-0005-0000-0000-000008310000}"/>
    <cellStyle name="Normal 3 3 3 6 2 8" xfId="12617" xr:uid="{00000000-0005-0000-0000-000009310000}"/>
    <cellStyle name="Normal 3 3 3 6 2 9" xfId="12618" xr:uid="{00000000-0005-0000-0000-00000A310000}"/>
    <cellStyle name="Normal 3 3 3 6 3" xfId="12619" xr:uid="{00000000-0005-0000-0000-00000B310000}"/>
    <cellStyle name="Normal 3 3 3 6 4" xfId="12620" xr:uid="{00000000-0005-0000-0000-00000C310000}"/>
    <cellStyle name="Normal 3 3 3 6 5" xfId="12621" xr:uid="{00000000-0005-0000-0000-00000D310000}"/>
    <cellStyle name="Normal 3 3 3 6 6" xfId="12622" xr:uid="{00000000-0005-0000-0000-00000E310000}"/>
    <cellStyle name="Normal 3 3 3 6 7" xfId="12623" xr:uid="{00000000-0005-0000-0000-00000F310000}"/>
    <cellStyle name="Normal 3 3 3 6 8" xfId="12624" xr:uid="{00000000-0005-0000-0000-000010310000}"/>
    <cellStyle name="Normal 3 3 3 6 9" xfId="12625" xr:uid="{00000000-0005-0000-0000-000011310000}"/>
    <cellStyle name="Normal 3 3 3 7" xfId="12626" xr:uid="{00000000-0005-0000-0000-000012310000}"/>
    <cellStyle name="Normal 3 3 3 7 10" xfId="12627" xr:uid="{00000000-0005-0000-0000-000013310000}"/>
    <cellStyle name="Normal 3 3 3 7 11" xfId="12628" xr:uid="{00000000-0005-0000-0000-000014310000}"/>
    <cellStyle name="Normal 3 3 3 7 12" xfId="12629" xr:uid="{00000000-0005-0000-0000-000015310000}"/>
    <cellStyle name="Normal 3 3 3 7 13" xfId="12630" xr:uid="{00000000-0005-0000-0000-000016310000}"/>
    <cellStyle name="Normal 3 3 3 7 14" xfId="12631" xr:uid="{00000000-0005-0000-0000-000017310000}"/>
    <cellStyle name="Normal 3 3 3 7 15" xfId="12632" xr:uid="{00000000-0005-0000-0000-000018310000}"/>
    <cellStyle name="Normal 3 3 3 7 2" xfId="12633" xr:uid="{00000000-0005-0000-0000-000019310000}"/>
    <cellStyle name="Normal 3 3 3 7 2 10" xfId="12634" xr:uid="{00000000-0005-0000-0000-00001A310000}"/>
    <cellStyle name="Normal 3 3 3 7 2 11" xfId="12635" xr:uid="{00000000-0005-0000-0000-00001B310000}"/>
    <cellStyle name="Normal 3 3 3 7 2 12" xfId="12636" xr:uid="{00000000-0005-0000-0000-00001C310000}"/>
    <cellStyle name="Normal 3 3 3 7 2 13" xfId="12637" xr:uid="{00000000-0005-0000-0000-00001D310000}"/>
    <cellStyle name="Normal 3 3 3 7 2 14" xfId="12638" xr:uid="{00000000-0005-0000-0000-00001E310000}"/>
    <cellStyle name="Normal 3 3 3 7 2 2" xfId="12639" xr:uid="{00000000-0005-0000-0000-00001F310000}"/>
    <cellStyle name="Normal 3 3 3 7 2 3" xfId="12640" xr:uid="{00000000-0005-0000-0000-000020310000}"/>
    <cellStyle name="Normal 3 3 3 7 2 4" xfId="12641" xr:uid="{00000000-0005-0000-0000-000021310000}"/>
    <cellStyle name="Normal 3 3 3 7 2 5" xfId="12642" xr:uid="{00000000-0005-0000-0000-000022310000}"/>
    <cellStyle name="Normal 3 3 3 7 2 6" xfId="12643" xr:uid="{00000000-0005-0000-0000-000023310000}"/>
    <cellStyle name="Normal 3 3 3 7 2 7" xfId="12644" xr:uid="{00000000-0005-0000-0000-000024310000}"/>
    <cellStyle name="Normal 3 3 3 7 2 8" xfId="12645" xr:uid="{00000000-0005-0000-0000-000025310000}"/>
    <cellStyle name="Normal 3 3 3 7 2 9" xfId="12646" xr:uid="{00000000-0005-0000-0000-000026310000}"/>
    <cellStyle name="Normal 3 3 3 7 3" xfId="12647" xr:uid="{00000000-0005-0000-0000-000027310000}"/>
    <cellStyle name="Normal 3 3 3 7 4" xfId="12648" xr:uid="{00000000-0005-0000-0000-000028310000}"/>
    <cellStyle name="Normal 3 3 3 7 5" xfId="12649" xr:uid="{00000000-0005-0000-0000-000029310000}"/>
    <cellStyle name="Normal 3 3 3 7 6" xfId="12650" xr:uid="{00000000-0005-0000-0000-00002A310000}"/>
    <cellStyle name="Normal 3 3 3 7 7" xfId="12651" xr:uid="{00000000-0005-0000-0000-00002B310000}"/>
    <cellStyle name="Normal 3 3 3 7 8" xfId="12652" xr:uid="{00000000-0005-0000-0000-00002C310000}"/>
    <cellStyle name="Normal 3 3 3 7 9" xfId="12653" xr:uid="{00000000-0005-0000-0000-00002D310000}"/>
    <cellStyle name="Normal 3 3 3 8" xfId="12654" xr:uid="{00000000-0005-0000-0000-00002E310000}"/>
    <cellStyle name="Normal 3 3 3 8 10" xfId="12655" xr:uid="{00000000-0005-0000-0000-00002F310000}"/>
    <cellStyle name="Normal 3 3 3 8 11" xfId="12656" xr:uid="{00000000-0005-0000-0000-000030310000}"/>
    <cellStyle name="Normal 3 3 3 8 12" xfId="12657" xr:uid="{00000000-0005-0000-0000-000031310000}"/>
    <cellStyle name="Normal 3 3 3 8 13" xfId="12658" xr:uid="{00000000-0005-0000-0000-000032310000}"/>
    <cellStyle name="Normal 3 3 3 8 14" xfId="12659" xr:uid="{00000000-0005-0000-0000-000033310000}"/>
    <cellStyle name="Normal 3 3 3 8 15" xfId="12660" xr:uid="{00000000-0005-0000-0000-000034310000}"/>
    <cellStyle name="Normal 3 3 3 8 2" xfId="12661" xr:uid="{00000000-0005-0000-0000-000035310000}"/>
    <cellStyle name="Normal 3 3 3 8 2 10" xfId="12662" xr:uid="{00000000-0005-0000-0000-000036310000}"/>
    <cellStyle name="Normal 3 3 3 8 2 11" xfId="12663" xr:uid="{00000000-0005-0000-0000-000037310000}"/>
    <cellStyle name="Normal 3 3 3 8 2 12" xfId="12664" xr:uid="{00000000-0005-0000-0000-000038310000}"/>
    <cellStyle name="Normal 3 3 3 8 2 13" xfId="12665" xr:uid="{00000000-0005-0000-0000-000039310000}"/>
    <cellStyle name="Normal 3 3 3 8 2 14" xfId="12666" xr:uid="{00000000-0005-0000-0000-00003A310000}"/>
    <cellStyle name="Normal 3 3 3 8 2 2" xfId="12667" xr:uid="{00000000-0005-0000-0000-00003B310000}"/>
    <cellStyle name="Normal 3 3 3 8 2 3" xfId="12668" xr:uid="{00000000-0005-0000-0000-00003C310000}"/>
    <cellStyle name="Normal 3 3 3 8 2 4" xfId="12669" xr:uid="{00000000-0005-0000-0000-00003D310000}"/>
    <cellStyle name="Normal 3 3 3 8 2 5" xfId="12670" xr:uid="{00000000-0005-0000-0000-00003E310000}"/>
    <cellStyle name="Normal 3 3 3 8 2 6" xfId="12671" xr:uid="{00000000-0005-0000-0000-00003F310000}"/>
    <cellStyle name="Normal 3 3 3 8 2 7" xfId="12672" xr:uid="{00000000-0005-0000-0000-000040310000}"/>
    <cellStyle name="Normal 3 3 3 8 2 8" xfId="12673" xr:uid="{00000000-0005-0000-0000-000041310000}"/>
    <cellStyle name="Normal 3 3 3 8 2 9" xfId="12674" xr:uid="{00000000-0005-0000-0000-000042310000}"/>
    <cellStyle name="Normal 3 3 3 8 3" xfId="12675" xr:uid="{00000000-0005-0000-0000-000043310000}"/>
    <cellStyle name="Normal 3 3 3 8 4" xfId="12676" xr:uid="{00000000-0005-0000-0000-000044310000}"/>
    <cellStyle name="Normal 3 3 3 8 5" xfId="12677" xr:uid="{00000000-0005-0000-0000-000045310000}"/>
    <cellStyle name="Normal 3 3 3 8 6" xfId="12678" xr:uid="{00000000-0005-0000-0000-000046310000}"/>
    <cellStyle name="Normal 3 3 3 8 7" xfId="12679" xr:uid="{00000000-0005-0000-0000-000047310000}"/>
    <cellStyle name="Normal 3 3 3 8 8" xfId="12680" xr:uid="{00000000-0005-0000-0000-000048310000}"/>
    <cellStyle name="Normal 3 3 3 8 9" xfId="12681" xr:uid="{00000000-0005-0000-0000-000049310000}"/>
    <cellStyle name="Normal 3 3 3 9" xfId="12682" xr:uid="{00000000-0005-0000-0000-00004A310000}"/>
    <cellStyle name="Normal 3 3 3 9 10" xfId="12683" xr:uid="{00000000-0005-0000-0000-00004B310000}"/>
    <cellStyle name="Normal 3 3 3 9 11" xfId="12684" xr:uid="{00000000-0005-0000-0000-00004C310000}"/>
    <cellStyle name="Normal 3 3 3 9 12" xfId="12685" xr:uid="{00000000-0005-0000-0000-00004D310000}"/>
    <cellStyle name="Normal 3 3 3 9 13" xfId="12686" xr:uid="{00000000-0005-0000-0000-00004E310000}"/>
    <cellStyle name="Normal 3 3 3 9 14" xfId="12687" xr:uid="{00000000-0005-0000-0000-00004F310000}"/>
    <cellStyle name="Normal 3 3 3 9 2" xfId="12688" xr:uid="{00000000-0005-0000-0000-000050310000}"/>
    <cellStyle name="Normal 3 3 3 9 3" xfId="12689" xr:uid="{00000000-0005-0000-0000-000051310000}"/>
    <cellStyle name="Normal 3 3 3 9 4" xfId="12690" xr:uid="{00000000-0005-0000-0000-000052310000}"/>
    <cellStyle name="Normal 3 3 3 9 5" xfId="12691" xr:uid="{00000000-0005-0000-0000-000053310000}"/>
    <cellStyle name="Normal 3 3 3 9 6" xfId="12692" xr:uid="{00000000-0005-0000-0000-000054310000}"/>
    <cellStyle name="Normal 3 3 3 9 7" xfId="12693" xr:uid="{00000000-0005-0000-0000-000055310000}"/>
    <cellStyle name="Normal 3 3 3 9 8" xfId="12694" xr:uid="{00000000-0005-0000-0000-000056310000}"/>
    <cellStyle name="Normal 3 3 3 9 9" xfId="12695" xr:uid="{00000000-0005-0000-0000-000057310000}"/>
    <cellStyle name="Normal 3 3 30" xfId="12696" xr:uid="{00000000-0005-0000-0000-000058310000}"/>
    <cellStyle name="Normal 3 3 30 10" xfId="12697" xr:uid="{00000000-0005-0000-0000-000059310000}"/>
    <cellStyle name="Normal 3 3 30 11" xfId="12698" xr:uid="{00000000-0005-0000-0000-00005A310000}"/>
    <cellStyle name="Normal 3 3 30 12" xfId="12699" xr:uid="{00000000-0005-0000-0000-00005B310000}"/>
    <cellStyle name="Normal 3 3 30 13" xfId="12700" xr:uid="{00000000-0005-0000-0000-00005C310000}"/>
    <cellStyle name="Normal 3 3 30 14" xfId="12701" xr:uid="{00000000-0005-0000-0000-00005D310000}"/>
    <cellStyle name="Normal 3 3 30 2" xfId="12702" xr:uid="{00000000-0005-0000-0000-00005E310000}"/>
    <cellStyle name="Normal 3 3 30 3" xfId="12703" xr:uid="{00000000-0005-0000-0000-00005F310000}"/>
    <cellStyle name="Normal 3 3 30 4" xfId="12704" xr:uid="{00000000-0005-0000-0000-000060310000}"/>
    <cellStyle name="Normal 3 3 30 5" xfId="12705" xr:uid="{00000000-0005-0000-0000-000061310000}"/>
    <cellStyle name="Normal 3 3 30 6" xfId="12706" xr:uid="{00000000-0005-0000-0000-000062310000}"/>
    <cellStyle name="Normal 3 3 30 7" xfId="12707" xr:uid="{00000000-0005-0000-0000-000063310000}"/>
    <cellStyle name="Normal 3 3 30 8" xfId="12708" xr:uid="{00000000-0005-0000-0000-000064310000}"/>
    <cellStyle name="Normal 3 3 30 9" xfId="12709" xr:uid="{00000000-0005-0000-0000-000065310000}"/>
    <cellStyle name="Normal 3 3 31" xfId="12710" xr:uid="{00000000-0005-0000-0000-000066310000}"/>
    <cellStyle name="Normal 3 3 31 10" xfId="12711" xr:uid="{00000000-0005-0000-0000-000067310000}"/>
    <cellStyle name="Normal 3 3 31 11" xfId="12712" xr:uid="{00000000-0005-0000-0000-000068310000}"/>
    <cellStyle name="Normal 3 3 31 12" xfId="12713" xr:uid="{00000000-0005-0000-0000-000069310000}"/>
    <cellStyle name="Normal 3 3 31 13" xfId="12714" xr:uid="{00000000-0005-0000-0000-00006A310000}"/>
    <cellStyle name="Normal 3 3 31 14" xfId="12715" xr:uid="{00000000-0005-0000-0000-00006B310000}"/>
    <cellStyle name="Normal 3 3 31 2" xfId="12716" xr:uid="{00000000-0005-0000-0000-00006C310000}"/>
    <cellStyle name="Normal 3 3 31 3" xfId="12717" xr:uid="{00000000-0005-0000-0000-00006D310000}"/>
    <cellStyle name="Normal 3 3 31 4" xfId="12718" xr:uid="{00000000-0005-0000-0000-00006E310000}"/>
    <cellStyle name="Normal 3 3 31 5" xfId="12719" xr:uid="{00000000-0005-0000-0000-00006F310000}"/>
    <cellStyle name="Normal 3 3 31 6" xfId="12720" xr:uid="{00000000-0005-0000-0000-000070310000}"/>
    <cellStyle name="Normal 3 3 31 7" xfId="12721" xr:uid="{00000000-0005-0000-0000-000071310000}"/>
    <cellStyle name="Normal 3 3 31 8" xfId="12722" xr:uid="{00000000-0005-0000-0000-000072310000}"/>
    <cellStyle name="Normal 3 3 31 9" xfId="12723" xr:uid="{00000000-0005-0000-0000-000073310000}"/>
    <cellStyle name="Normal 3 3 4" xfId="12724" xr:uid="{00000000-0005-0000-0000-000074310000}"/>
    <cellStyle name="Normal 3 3 4 10" xfId="12725" xr:uid="{00000000-0005-0000-0000-000075310000}"/>
    <cellStyle name="Normal 3 3 4 10 10" xfId="12726" xr:uid="{00000000-0005-0000-0000-000076310000}"/>
    <cellStyle name="Normal 3 3 4 10 11" xfId="12727" xr:uid="{00000000-0005-0000-0000-000077310000}"/>
    <cellStyle name="Normal 3 3 4 10 12" xfId="12728" xr:uid="{00000000-0005-0000-0000-000078310000}"/>
    <cellStyle name="Normal 3 3 4 10 13" xfId="12729" xr:uid="{00000000-0005-0000-0000-000079310000}"/>
    <cellStyle name="Normal 3 3 4 10 14" xfId="12730" xr:uid="{00000000-0005-0000-0000-00007A310000}"/>
    <cellStyle name="Normal 3 3 4 10 2" xfId="12731" xr:uid="{00000000-0005-0000-0000-00007B310000}"/>
    <cellStyle name="Normal 3 3 4 10 3" xfId="12732" xr:uid="{00000000-0005-0000-0000-00007C310000}"/>
    <cellStyle name="Normal 3 3 4 10 4" xfId="12733" xr:uid="{00000000-0005-0000-0000-00007D310000}"/>
    <cellStyle name="Normal 3 3 4 10 5" xfId="12734" xr:uid="{00000000-0005-0000-0000-00007E310000}"/>
    <cellStyle name="Normal 3 3 4 10 6" xfId="12735" xr:uid="{00000000-0005-0000-0000-00007F310000}"/>
    <cellStyle name="Normal 3 3 4 10 7" xfId="12736" xr:uid="{00000000-0005-0000-0000-000080310000}"/>
    <cellStyle name="Normal 3 3 4 10 8" xfId="12737" xr:uid="{00000000-0005-0000-0000-000081310000}"/>
    <cellStyle name="Normal 3 3 4 10 9" xfId="12738" xr:uid="{00000000-0005-0000-0000-000082310000}"/>
    <cellStyle name="Normal 3 3 4 11" xfId="12739" xr:uid="{00000000-0005-0000-0000-000083310000}"/>
    <cellStyle name="Normal 3 3 4 11 10" xfId="12740" xr:uid="{00000000-0005-0000-0000-000084310000}"/>
    <cellStyle name="Normal 3 3 4 11 11" xfId="12741" xr:uid="{00000000-0005-0000-0000-000085310000}"/>
    <cellStyle name="Normal 3 3 4 11 12" xfId="12742" xr:uid="{00000000-0005-0000-0000-000086310000}"/>
    <cellStyle name="Normal 3 3 4 11 13" xfId="12743" xr:uid="{00000000-0005-0000-0000-000087310000}"/>
    <cellStyle name="Normal 3 3 4 11 14" xfId="12744" xr:uid="{00000000-0005-0000-0000-000088310000}"/>
    <cellStyle name="Normal 3 3 4 11 2" xfId="12745" xr:uid="{00000000-0005-0000-0000-000089310000}"/>
    <cellStyle name="Normal 3 3 4 11 3" xfId="12746" xr:uid="{00000000-0005-0000-0000-00008A310000}"/>
    <cellStyle name="Normal 3 3 4 11 4" xfId="12747" xr:uid="{00000000-0005-0000-0000-00008B310000}"/>
    <cellStyle name="Normal 3 3 4 11 5" xfId="12748" xr:uid="{00000000-0005-0000-0000-00008C310000}"/>
    <cellStyle name="Normal 3 3 4 11 6" xfId="12749" xr:uid="{00000000-0005-0000-0000-00008D310000}"/>
    <cellStyle name="Normal 3 3 4 11 7" xfId="12750" xr:uid="{00000000-0005-0000-0000-00008E310000}"/>
    <cellStyle name="Normal 3 3 4 11 8" xfId="12751" xr:uid="{00000000-0005-0000-0000-00008F310000}"/>
    <cellStyle name="Normal 3 3 4 11 9" xfId="12752" xr:uid="{00000000-0005-0000-0000-000090310000}"/>
    <cellStyle name="Normal 3 3 4 12" xfId="12753" xr:uid="{00000000-0005-0000-0000-000091310000}"/>
    <cellStyle name="Normal 3 3 4 12 10" xfId="12754" xr:uid="{00000000-0005-0000-0000-000092310000}"/>
    <cellStyle name="Normal 3 3 4 12 11" xfId="12755" xr:uid="{00000000-0005-0000-0000-000093310000}"/>
    <cellStyle name="Normal 3 3 4 12 12" xfId="12756" xr:uid="{00000000-0005-0000-0000-000094310000}"/>
    <cellStyle name="Normal 3 3 4 12 13" xfId="12757" xr:uid="{00000000-0005-0000-0000-000095310000}"/>
    <cellStyle name="Normal 3 3 4 12 14" xfId="12758" xr:uid="{00000000-0005-0000-0000-000096310000}"/>
    <cellStyle name="Normal 3 3 4 12 2" xfId="12759" xr:uid="{00000000-0005-0000-0000-000097310000}"/>
    <cellStyle name="Normal 3 3 4 12 3" xfId="12760" xr:uid="{00000000-0005-0000-0000-000098310000}"/>
    <cellStyle name="Normal 3 3 4 12 4" xfId="12761" xr:uid="{00000000-0005-0000-0000-000099310000}"/>
    <cellStyle name="Normal 3 3 4 12 5" xfId="12762" xr:uid="{00000000-0005-0000-0000-00009A310000}"/>
    <cellStyle name="Normal 3 3 4 12 6" xfId="12763" xr:uid="{00000000-0005-0000-0000-00009B310000}"/>
    <cellStyle name="Normal 3 3 4 12 7" xfId="12764" xr:uid="{00000000-0005-0000-0000-00009C310000}"/>
    <cellStyle name="Normal 3 3 4 12 8" xfId="12765" xr:uid="{00000000-0005-0000-0000-00009D310000}"/>
    <cellStyle name="Normal 3 3 4 12 9" xfId="12766" xr:uid="{00000000-0005-0000-0000-00009E310000}"/>
    <cellStyle name="Normal 3 3 4 13" xfId="12767" xr:uid="{00000000-0005-0000-0000-00009F310000}"/>
    <cellStyle name="Normal 3 3 4 13 10" xfId="12768" xr:uid="{00000000-0005-0000-0000-0000A0310000}"/>
    <cellStyle name="Normal 3 3 4 13 11" xfId="12769" xr:uid="{00000000-0005-0000-0000-0000A1310000}"/>
    <cellStyle name="Normal 3 3 4 13 12" xfId="12770" xr:uid="{00000000-0005-0000-0000-0000A2310000}"/>
    <cellStyle name="Normal 3 3 4 13 13" xfId="12771" xr:uid="{00000000-0005-0000-0000-0000A3310000}"/>
    <cellStyle name="Normal 3 3 4 13 14" xfId="12772" xr:uid="{00000000-0005-0000-0000-0000A4310000}"/>
    <cellStyle name="Normal 3 3 4 13 2" xfId="12773" xr:uid="{00000000-0005-0000-0000-0000A5310000}"/>
    <cellStyle name="Normal 3 3 4 13 3" xfId="12774" xr:uid="{00000000-0005-0000-0000-0000A6310000}"/>
    <cellStyle name="Normal 3 3 4 13 4" xfId="12775" xr:uid="{00000000-0005-0000-0000-0000A7310000}"/>
    <cellStyle name="Normal 3 3 4 13 5" xfId="12776" xr:uid="{00000000-0005-0000-0000-0000A8310000}"/>
    <cellStyle name="Normal 3 3 4 13 6" xfId="12777" xr:uid="{00000000-0005-0000-0000-0000A9310000}"/>
    <cellStyle name="Normal 3 3 4 13 7" xfId="12778" xr:uid="{00000000-0005-0000-0000-0000AA310000}"/>
    <cellStyle name="Normal 3 3 4 13 8" xfId="12779" xr:uid="{00000000-0005-0000-0000-0000AB310000}"/>
    <cellStyle name="Normal 3 3 4 13 9" xfId="12780" xr:uid="{00000000-0005-0000-0000-0000AC310000}"/>
    <cellStyle name="Normal 3 3 4 14" xfId="12781" xr:uid="{00000000-0005-0000-0000-0000AD310000}"/>
    <cellStyle name="Normal 3 3 4 14 10" xfId="12782" xr:uid="{00000000-0005-0000-0000-0000AE310000}"/>
    <cellStyle name="Normal 3 3 4 14 11" xfId="12783" xr:uid="{00000000-0005-0000-0000-0000AF310000}"/>
    <cellStyle name="Normal 3 3 4 14 12" xfId="12784" xr:uid="{00000000-0005-0000-0000-0000B0310000}"/>
    <cellStyle name="Normal 3 3 4 14 13" xfId="12785" xr:uid="{00000000-0005-0000-0000-0000B1310000}"/>
    <cellStyle name="Normal 3 3 4 14 14" xfId="12786" xr:uid="{00000000-0005-0000-0000-0000B2310000}"/>
    <cellStyle name="Normal 3 3 4 14 2" xfId="12787" xr:uid="{00000000-0005-0000-0000-0000B3310000}"/>
    <cellStyle name="Normal 3 3 4 14 3" xfId="12788" xr:uid="{00000000-0005-0000-0000-0000B4310000}"/>
    <cellStyle name="Normal 3 3 4 14 4" xfId="12789" xr:uid="{00000000-0005-0000-0000-0000B5310000}"/>
    <cellStyle name="Normal 3 3 4 14 5" xfId="12790" xr:uid="{00000000-0005-0000-0000-0000B6310000}"/>
    <cellStyle name="Normal 3 3 4 14 6" xfId="12791" xr:uid="{00000000-0005-0000-0000-0000B7310000}"/>
    <cellStyle name="Normal 3 3 4 14 7" xfId="12792" xr:uid="{00000000-0005-0000-0000-0000B8310000}"/>
    <cellStyle name="Normal 3 3 4 14 8" xfId="12793" xr:uid="{00000000-0005-0000-0000-0000B9310000}"/>
    <cellStyle name="Normal 3 3 4 14 9" xfId="12794" xr:uid="{00000000-0005-0000-0000-0000BA310000}"/>
    <cellStyle name="Normal 3 3 4 15" xfId="12795" xr:uid="{00000000-0005-0000-0000-0000BB310000}"/>
    <cellStyle name="Normal 3 3 4 16" xfId="12796" xr:uid="{00000000-0005-0000-0000-0000BC310000}"/>
    <cellStyle name="Normal 3 3 4 17" xfId="12797" xr:uid="{00000000-0005-0000-0000-0000BD310000}"/>
    <cellStyle name="Normal 3 3 4 18" xfId="12798" xr:uid="{00000000-0005-0000-0000-0000BE310000}"/>
    <cellStyle name="Normal 3 3 4 19" xfId="12799" xr:uid="{00000000-0005-0000-0000-0000BF310000}"/>
    <cellStyle name="Normal 3 3 4 2" xfId="12800" xr:uid="{00000000-0005-0000-0000-0000C0310000}"/>
    <cellStyle name="Normal 3 3 4 20" xfId="12801" xr:uid="{00000000-0005-0000-0000-0000C1310000}"/>
    <cellStyle name="Normal 3 3 4 21" xfId="12802" xr:uid="{00000000-0005-0000-0000-0000C2310000}"/>
    <cellStyle name="Normal 3 3 4 22" xfId="12803" xr:uid="{00000000-0005-0000-0000-0000C3310000}"/>
    <cellStyle name="Normal 3 3 4 23" xfId="12804" xr:uid="{00000000-0005-0000-0000-0000C4310000}"/>
    <cellStyle name="Normal 3 3 4 24" xfId="12805" xr:uid="{00000000-0005-0000-0000-0000C5310000}"/>
    <cellStyle name="Normal 3 3 4 25" xfId="12806" xr:uid="{00000000-0005-0000-0000-0000C6310000}"/>
    <cellStyle name="Normal 3 3 4 26" xfId="12807" xr:uid="{00000000-0005-0000-0000-0000C7310000}"/>
    <cellStyle name="Normal 3 3 4 27" xfId="12808" xr:uid="{00000000-0005-0000-0000-0000C8310000}"/>
    <cellStyle name="Normal 3 3 4 3" xfId="12809" xr:uid="{00000000-0005-0000-0000-0000C9310000}"/>
    <cellStyle name="Normal 3 3 4 4" xfId="12810" xr:uid="{00000000-0005-0000-0000-0000CA310000}"/>
    <cellStyle name="Normal 3 3 4 5" xfId="12811" xr:uid="{00000000-0005-0000-0000-0000CB310000}"/>
    <cellStyle name="Normal 3 3 4 6" xfId="12812" xr:uid="{00000000-0005-0000-0000-0000CC310000}"/>
    <cellStyle name="Normal 3 3 4 6 10" xfId="12813" xr:uid="{00000000-0005-0000-0000-0000CD310000}"/>
    <cellStyle name="Normal 3 3 4 6 11" xfId="12814" xr:uid="{00000000-0005-0000-0000-0000CE310000}"/>
    <cellStyle name="Normal 3 3 4 6 12" xfId="12815" xr:uid="{00000000-0005-0000-0000-0000CF310000}"/>
    <cellStyle name="Normal 3 3 4 6 13" xfId="12816" xr:uid="{00000000-0005-0000-0000-0000D0310000}"/>
    <cellStyle name="Normal 3 3 4 6 14" xfId="12817" xr:uid="{00000000-0005-0000-0000-0000D1310000}"/>
    <cellStyle name="Normal 3 3 4 6 15" xfId="12818" xr:uid="{00000000-0005-0000-0000-0000D2310000}"/>
    <cellStyle name="Normal 3 3 4 6 2" xfId="12819" xr:uid="{00000000-0005-0000-0000-0000D3310000}"/>
    <cellStyle name="Normal 3 3 4 6 2 10" xfId="12820" xr:uid="{00000000-0005-0000-0000-0000D4310000}"/>
    <cellStyle name="Normal 3 3 4 6 2 11" xfId="12821" xr:uid="{00000000-0005-0000-0000-0000D5310000}"/>
    <cellStyle name="Normal 3 3 4 6 2 12" xfId="12822" xr:uid="{00000000-0005-0000-0000-0000D6310000}"/>
    <cellStyle name="Normal 3 3 4 6 2 13" xfId="12823" xr:uid="{00000000-0005-0000-0000-0000D7310000}"/>
    <cellStyle name="Normal 3 3 4 6 2 14" xfId="12824" xr:uid="{00000000-0005-0000-0000-0000D8310000}"/>
    <cellStyle name="Normal 3 3 4 6 2 2" xfId="12825" xr:uid="{00000000-0005-0000-0000-0000D9310000}"/>
    <cellStyle name="Normal 3 3 4 6 2 3" xfId="12826" xr:uid="{00000000-0005-0000-0000-0000DA310000}"/>
    <cellStyle name="Normal 3 3 4 6 2 4" xfId="12827" xr:uid="{00000000-0005-0000-0000-0000DB310000}"/>
    <cellStyle name="Normal 3 3 4 6 2 5" xfId="12828" xr:uid="{00000000-0005-0000-0000-0000DC310000}"/>
    <cellStyle name="Normal 3 3 4 6 2 6" xfId="12829" xr:uid="{00000000-0005-0000-0000-0000DD310000}"/>
    <cellStyle name="Normal 3 3 4 6 2 7" xfId="12830" xr:uid="{00000000-0005-0000-0000-0000DE310000}"/>
    <cellStyle name="Normal 3 3 4 6 2 8" xfId="12831" xr:uid="{00000000-0005-0000-0000-0000DF310000}"/>
    <cellStyle name="Normal 3 3 4 6 2 9" xfId="12832" xr:uid="{00000000-0005-0000-0000-0000E0310000}"/>
    <cellStyle name="Normal 3 3 4 6 3" xfId="12833" xr:uid="{00000000-0005-0000-0000-0000E1310000}"/>
    <cellStyle name="Normal 3 3 4 6 4" xfId="12834" xr:uid="{00000000-0005-0000-0000-0000E2310000}"/>
    <cellStyle name="Normal 3 3 4 6 5" xfId="12835" xr:uid="{00000000-0005-0000-0000-0000E3310000}"/>
    <cellStyle name="Normal 3 3 4 6 6" xfId="12836" xr:uid="{00000000-0005-0000-0000-0000E4310000}"/>
    <cellStyle name="Normal 3 3 4 6 7" xfId="12837" xr:uid="{00000000-0005-0000-0000-0000E5310000}"/>
    <cellStyle name="Normal 3 3 4 6 8" xfId="12838" xr:uid="{00000000-0005-0000-0000-0000E6310000}"/>
    <cellStyle name="Normal 3 3 4 6 9" xfId="12839" xr:uid="{00000000-0005-0000-0000-0000E7310000}"/>
    <cellStyle name="Normal 3 3 4 7" xfId="12840" xr:uid="{00000000-0005-0000-0000-0000E8310000}"/>
    <cellStyle name="Normal 3 3 4 7 10" xfId="12841" xr:uid="{00000000-0005-0000-0000-0000E9310000}"/>
    <cellStyle name="Normal 3 3 4 7 11" xfId="12842" xr:uid="{00000000-0005-0000-0000-0000EA310000}"/>
    <cellStyle name="Normal 3 3 4 7 12" xfId="12843" xr:uid="{00000000-0005-0000-0000-0000EB310000}"/>
    <cellStyle name="Normal 3 3 4 7 13" xfId="12844" xr:uid="{00000000-0005-0000-0000-0000EC310000}"/>
    <cellStyle name="Normal 3 3 4 7 14" xfId="12845" xr:uid="{00000000-0005-0000-0000-0000ED310000}"/>
    <cellStyle name="Normal 3 3 4 7 15" xfId="12846" xr:uid="{00000000-0005-0000-0000-0000EE310000}"/>
    <cellStyle name="Normal 3 3 4 7 2" xfId="12847" xr:uid="{00000000-0005-0000-0000-0000EF310000}"/>
    <cellStyle name="Normal 3 3 4 7 2 10" xfId="12848" xr:uid="{00000000-0005-0000-0000-0000F0310000}"/>
    <cellStyle name="Normal 3 3 4 7 2 11" xfId="12849" xr:uid="{00000000-0005-0000-0000-0000F1310000}"/>
    <cellStyle name="Normal 3 3 4 7 2 12" xfId="12850" xr:uid="{00000000-0005-0000-0000-0000F2310000}"/>
    <cellStyle name="Normal 3 3 4 7 2 13" xfId="12851" xr:uid="{00000000-0005-0000-0000-0000F3310000}"/>
    <cellStyle name="Normal 3 3 4 7 2 14" xfId="12852" xr:uid="{00000000-0005-0000-0000-0000F4310000}"/>
    <cellStyle name="Normal 3 3 4 7 2 2" xfId="12853" xr:uid="{00000000-0005-0000-0000-0000F5310000}"/>
    <cellStyle name="Normal 3 3 4 7 2 3" xfId="12854" xr:uid="{00000000-0005-0000-0000-0000F6310000}"/>
    <cellStyle name="Normal 3 3 4 7 2 4" xfId="12855" xr:uid="{00000000-0005-0000-0000-0000F7310000}"/>
    <cellStyle name="Normal 3 3 4 7 2 5" xfId="12856" xr:uid="{00000000-0005-0000-0000-0000F8310000}"/>
    <cellStyle name="Normal 3 3 4 7 2 6" xfId="12857" xr:uid="{00000000-0005-0000-0000-0000F9310000}"/>
    <cellStyle name="Normal 3 3 4 7 2 7" xfId="12858" xr:uid="{00000000-0005-0000-0000-0000FA310000}"/>
    <cellStyle name="Normal 3 3 4 7 2 8" xfId="12859" xr:uid="{00000000-0005-0000-0000-0000FB310000}"/>
    <cellStyle name="Normal 3 3 4 7 2 9" xfId="12860" xr:uid="{00000000-0005-0000-0000-0000FC310000}"/>
    <cellStyle name="Normal 3 3 4 7 3" xfId="12861" xr:uid="{00000000-0005-0000-0000-0000FD310000}"/>
    <cellStyle name="Normal 3 3 4 7 4" xfId="12862" xr:uid="{00000000-0005-0000-0000-0000FE310000}"/>
    <cellStyle name="Normal 3 3 4 7 5" xfId="12863" xr:uid="{00000000-0005-0000-0000-0000FF310000}"/>
    <cellStyle name="Normal 3 3 4 7 6" xfId="12864" xr:uid="{00000000-0005-0000-0000-000000320000}"/>
    <cellStyle name="Normal 3 3 4 7 7" xfId="12865" xr:uid="{00000000-0005-0000-0000-000001320000}"/>
    <cellStyle name="Normal 3 3 4 7 8" xfId="12866" xr:uid="{00000000-0005-0000-0000-000002320000}"/>
    <cellStyle name="Normal 3 3 4 7 9" xfId="12867" xr:uid="{00000000-0005-0000-0000-000003320000}"/>
    <cellStyle name="Normal 3 3 4 8" xfId="12868" xr:uid="{00000000-0005-0000-0000-000004320000}"/>
    <cellStyle name="Normal 3 3 4 8 10" xfId="12869" xr:uid="{00000000-0005-0000-0000-000005320000}"/>
    <cellStyle name="Normal 3 3 4 8 11" xfId="12870" xr:uid="{00000000-0005-0000-0000-000006320000}"/>
    <cellStyle name="Normal 3 3 4 8 12" xfId="12871" xr:uid="{00000000-0005-0000-0000-000007320000}"/>
    <cellStyle name="Normal 3 3 4 8 13" xfId="12872" xr:uid="{00000000-0005-0000-0000-000008320000}"/>
    <cellStyle name="Normal 3 3 4 8 14" xfId="12873" xr:uid="{00000000-0005-0000-0000-000009320000}"/>
    <cellStyle name="Normal 3 3 4 8 15" xfId="12874" xr:uid="{00000000-0005-0000-0000-00000A320000}"/>
    <cellStyle name="Normal 3 3 4 8 2" xfId="12875" xr:uid="{00000000-0005-0000-0000-00000B320000}"/>
    <cellStyle name="Normal 3 3 4 8 2 10" xfId="12876" xr:uid="{00000000-0005-0000-0000-00000C320000}"/>
    <cellStyle name="Normal 3 3 4 8 2 11" xfId="12877" xr:uid="{00000000-0005-0000-0000-00000D320000}"/>
    <cellStyle name="Normal 3 3 4 8 2 12" xfId="12878" xr:uid="{00000000-0005-0000-0000-00000E320000}"/>
    <cellStyle name="Normal 3 3 4 8 2 13" xfId="12879" xr:uid="{00000000-0005-0000-0000-00000F320000}"/>
    <cellStyle name="Normal 3 3 4 8 2 14" xfId="12880" xr:uid="{00000000-0005-0000-0000-000010320000}"/>
    <cellStyle name="Normal 3 3 4 8 2 2" xfId="12881" xr:uid="{00000000-0005-0000-0000-000011320000}"/>
    <cellStyle name="Normal 3 3 4 8 2 3" xfId="12882" xr:uid="{00000000-0005-0000-0000-000012320000}"/>
    <cellStyle name="Normal 3 3 4 8 2 4" xfId="12883" xr:uid="{00000000-0005-0000-0000-000013320000}"/>
    <cellStyle name="Normal 3 3 4 8 2 5" xfId="12884" xr:uid="{00000000-0005-0000-0000-000014320000}"/>
    <cellStyle name="Normal 3 3 4 8 2 6" xfId="12885" xr:uid="{00000000-0005-0000-0000-000015320000}"/>
    <cellStyle name="Normal 3 3 4 8 2 7" xfId="12886" xr:uid="{00000000-0005-0000-0000-000016320000}"/>
    <cellStyle name="Normal 3 3 4 8 2 8" xfId="12887" xr:uid="{00000000-0005-0000-0000-000017320000}"/>
    <cellStyle name="Normal 3 3 4 8 2 9" xfId="12888" xr:uid="{00000000-0005-0000-0000-000018320000}"/>
    <cellStyle name="Normal 3 3 4 8 3" xfId="12889" xr:uid="{00000000-0005-0000-0000-000019320000}"/>
    <cellStyle name="Normal 3 3 4 8 4" xfId="12890" xr:uid="{00000000-0005-0000-0000-00001A320000}"/>
    <cellStyle name="Normal 3 3 4 8 5" xfId="12891" xr:uid="{00000000-0005-0000-0000-00001B320000}"/>
    <cellStyle name="Normal 3 3 4 8 6" xfId="12892" xr:uid="{00000000-0005-0000-0000-00001C320000}"/>
    <cellStyle name="Normal 3 3 4 8 7" xfId="12893" xr:uid="{00000000-0005-0000-0000-00001D320000}"/>
    <cellStyle name="Normal 3 3 4 8 8" xfId="12894" xr:uid="{00000000-0005-0000-0000-00001E320000}"/>
    <cellStyle name="Normal 3 3 4 8 9" xfId="12895" xr:uid="{00000000-0005-0000-0000-00001F320000}"/>
    <cellStyle name="Normal 3 3 4 9" xfId="12896" xr:uid="{00000000-0005-0000-0000-000020320000}"/>
    <cellStyle name="Normal 3 3 4 9 10" xfId="12897" xr:uid="{00000000-0005-0000-0000-000021320000}"/>
    <cellStyle name="Normal 3 3 4 9 11" xfId="12898" xr:uid="{00000000-0005-0000-0000-000022320000}"/>
    <cellStyle name="Normal 3 3 4 9 12" xfId="12899" xr:uid="{00000000-0005-0000-0000-000023320000}"/>
    <cellStyle name="Normal 3 3 4 9 13" xfId="12900" xr:uid="{00000000-0005-0000-0000-000024320000}"/>
    <cellStyle name="Normal 3 3 4 9 14" xfId="12901" xr:uid="{00000000-0005-0000-0000-000025320000}"/>
    <cellStyle name="Normal 3 3 4 9 2" xfId="12902" xr:uid="{00000000-0005-0000-0000-000026320000}"/>
    <cellStyle name="Normal 3 3 4 9 3" xfId="12903" xr:uid="{00000000-0005-0000-0000-000027320000}"/>
    <cellStyle name="Normal 3 3 4 9 4" xfId="12904" xr:uid="{00000000-0005-0000-0000-000028320000}"/>
    <cellStyle name="Normal 3 3 4 9 5" xfId="12905" xr:uid="{00000000-0005-0000-0000-000029320000}"/>
    <cellStyle name="Normal 3 3 4 9 6" xfId="12906" xr:uid="{00000000-0005-0000-0000-00002A320000}"/>
    <cellStyle name="Normal 3 3 4 9 7" xfId="12907" xr:uid="{00000000-0005-0000-0000-00002B320000}"/>
    <cellStyle name="Normal 3 3 4 9 8" xfId="12908" xr:uid="{00000000-0005-0000-0000-00002C320000}"/>
    <cellStyle name="Normal 3 3 4 9 9" xfId="12909" xr:uid="{00000000-0005-0000-0000-00002D320000}"/>
    <cellStyle name="Normal 3 3 5" xfId="12910" xr:uid="{00000000-0005-0000-0000-00002E320000}"/>
    <cellStyle name="Normal 3 3 5 10" xfId="12911" xr:uid="{00000000-0005-0000-0000-00002F320000}"/>
    <cellStyle name="Normal 3 3 5 10 10" xfId="12912" xr:uid="{00000000-0005-0000-0000-000030320000}"/>
    <cellStyle name="Normal 3 3 5 10 11" xfId="12913" xr:uid="{00000000-0005-0000-0000-000031320000}"/>
    <cellStyle name="Normal 3 3 5 10 12" xfId="12914" xr:uid="{00000000-0005-0000-0000-000032320000}"/>
    <cellStyle name="Normal 3 3 5 10 13" xfId="12915" xr:uid="{00000000-0005-0000-0000-000033320000}"/>
    <cellStyle name="Normal 3 3 5 10 14" xfId="12916" xr:uid="{00000000-0005-0000-0000-000034320000}"/>
    <cellStyle name="Normal 3 3 5 10 2" xfId="12917" xr:uid="{00000000-0005-0000-0000-000035320000}"/>
    <cellStyle name="Normal 3 3 5 10 3" xfId="12918" xr:uid="{00000000-0005-0000-0000-000036320000}"/>
    <cellStyle name="Normal 3 3 5 10 4" xfId="12919" xr:uid="{00000000-0005-0000-0000-000037320000}"/>
    <cellStyle name="Normal 3 3 5 10 5" xfId="12920" xr:uid="{00000000-0005-0000-0000-000038320000}"/>
    <cellStyle name="Normal 3 3 5 10 6" xfId="12921" xr:uid="{00000000-0005-0000-0000-000039320000}"/>
    <cellStyle name="Normal 3 3 5 10 7" xfId="12922" xr:uid="{00000000-0005-0000-0000-00003A320000}"/>
    <cellStyle name="Normal 3 3 5 10 8" xfId="12923" xr:uid="{00000000-0005-0000-0000-00003B320000}"/>
    <cellStyle name="Normal 3 3 5 10 9" xfId="12924" xr:uid="{00000000-0005-0000-0000-00003C320000}"/>
    <cellStyle name="Normal 3 3 5 11" xfId="12925" xr:uid="{00000000-0005-0000-0000-00003D320000}"/>
    <cellStyle name="Normal 3 3 5 11 10" xfId="12926" xr:uid="{00000000-0005-0000-0000-00003E320000}"/>
    <cellStyle name="Normal 3 3 5 11 11" xfId="12927" xr:uid="{00000000-0005-0000-0000-00003F320000}"/>
    <cellStyle name="Normal 3 3 5 11 12" xfId="12928" xr:uid="{00000000-0005-0000-0000-000040320000}"/>
    <cellStyle name="Normal 3 3 5 11 13" xfId="12929" xr:uid="{00000000-0005-0000-0000-000041320000}"/>
    <cellStyle name="Normal 3 3 5 11 14" xfId="12930" xr:uid="{00000000-0005-0000-0000-000042320000}"/>
    <cellStyle name="Normal 3 3 5 11 2" xfId="12931" xr:uid="{00000000-0005-0000-0000-000043320000}"/>
    <cellStyle name="Normal 3 3 5 11 3" xfId="12932" xr:uid="{00000000-0005-0000-0000-000044320000}"/>
    <cellStyle name="Normal 3 3 5 11 4" xfId="12933" xr:uid="{00000000-0005-0000-0000-000045320000}"/>
    <cellStyle name="Normal 3 3 5 11 5" xfId="12934" xr:uid="{00000000-0005-0000-0000-000046320000}"/>
    <cellStyle name="Normal 3 3 5 11 6" xfId="12935" xr:uid="{00000000-0005-0000-0000-000047320000}"/>
    <cellStyle name="Normal 3 3 5 11 7" xfId="12936" xr:uid="{00000000-0005-0000-0000-000048320000}"/>
    <cellStyle name="Normal 3 3 5 11 8" xfId="12937" xr:uid="{00000000-0005-0000-0000-000049320000}"/>
    <cellStyle name="Normal 3 3 5 11 9" xfId="12938" xr:uid="{00000000-0005-0000-0000-00004A320000}"/>
    <cellStyle name="Normal 3 3 5 12" xfId="12939" xr:uid="{00000000-0005-0000-0000-00004B320000}"/>
    <cellStyle name="Normal 3 3 5 12 10" xfId="12940" xr:uid="{00000000-0005-0000-0000-00004C320000}"/>
    <cellStyle name="Normal 3 3 5 12 11" xfId="12941" xr:uid="{00000000-0005-0000-0000-00004D320000}"/>
    <cellStyle name="Normal 3 3 5 12 12" xfId="12942" xr:uid="{00000000-0005-0000-0000-00004E320000}"/>
    <cellStyle name="Normal 3 3 5 12 13" xfId="12943" xr:uid="{00000000-0005-0000-0000-00004F320000}"/>
    <cellStyle name="Normal 3 3 5 12 14" xfId="12944" xr:uid="{00000000-0005-0000-0000-000050320000}"/>
    <cellStyle name="Normal 3 3 5 12 2" xfId="12945" xr:uid="{00000000-0005-0000-0000-000051320000}"/>
    <cellStyle name="Normal 3 3 5 12 3" xfId="12946" xr:uid="{00000000-0005-0000-0000-000052320000}"/>
    <cellStyle name="Normal 3 3 5 12 4" xfId="12947" xr:uid="{00000000-0005-0000-0000-000053320000}"/>
    <cellStyle name="Normal 3 3 5 12 5" xfId="12948" xr:uid="{00000000-0005-0000-0000-000054320000}"/>
    <cellStyle name="Normal 3 3 5 12 6" xfId="12949" xr:uid="{00000000-0005-0000-0000-000055320000}"/>
    <cellStyle name="Normal 3 3 5 12 7" xfId="12950" xr:uid="{00000000-0005-0000-0000-000056320000}"/>
    <cellStyle name="Normal 3 3 5 12 8" xfId="12951" xr:uid="{00000000-0005-0000-0000-000057320000}"/>
    <cellStyle name="Normal 3 3 5 12 9" xfId="12952" xr:uid="{00000000-0005-0000-0000-000058320000}"/>
    <cellStyle name="Normal 3 3 5 13" xfId="12953" xr:uid="{00000000-0005-0000-0000-000059320000}"/>
    <cellStyle name="Normal 3 3 5 13 10" xfId="12954" xr:uid="{00000000-0005-0000-0000-00005A320000}"/>
    <cellStyle name="Normal 3 3 5 13 11" xfId="12955" xr:uid="{00000000-0005-0000-0000-00005B320000}"/>
    <cellStyle name="Normal 3 3 5 13 12" xfId="12956" xr:uid="{00000000-0005-0000-0000-00005C320000}"/>
    <cellStyle name="Normal 3 3 5 13 13" xfId="12957" xr:uid="{00000000-0005-0000-0000-00005D320000}"/>
    <cellStyle name="Normal 3 3 5 13 14" xfId="12958" xr:uid="{00000000-0005-0000-0000-00005E320000}"/>
    <cellStyle name="Normal 3 3 5 13 2" xfId="12959" xr:uid="{00000000-0005-0000-0000-00005F320000}"/>
    <cellStyle name="Normal 3 3 5 13 3" xfId="12960" xr:uid="{00000000-0005-0000-0000-000060320000}"/>
    <cellStyle name="Normal 3 3 5 13 4" xfId="12961" xr:uid="{00000000-0005-0000-0000-000061320000}"/>
    <cellStyle name="Normal 3 3 5 13 5" xfId="12962" xr:uid="{00000000-0005-0000-0000-000062320000}"/>
    <cellStyle name="Normal 3 3 5 13 6" xfId="12963" xr:uid="{00000000-0005-0000-0000-000063320000}"/>
    <cellStyle name="Normal 3 3 5 13 7" xfId="12964" xr:uid="{00000000-0005-0000-0000-000064320000}"/>
    <cellStyle name="Normal 3 3 5 13 8" xfId="12965" xr:uid="{00000000-0005-0000-0000-000065320000}"/>
    <cellStyle name="Normal 3 3 5 13 9" xfId="12966" xr:uid="{00000000-0005-0000-0000-000066320000}"/>
    <cellStyle name="Normal 3 3 5 14" xfId="12967" xr:uid="{00000000-0005-0000-0000-000067320000}"/>
    <cellStyle name="Normal 3 3 5 14 10" xfId="12968" xr:uid="{00000000-0005-0000-0000-000068320000}"/>
    <cellStyle name="Normal 3 3 5 14 11" xfId="12969" xr:uid="{00000000-0005-0000-0000-000069320000}"/>
    <cellStyle name="Normal 3 3 5 14 12" xfId="12970" xr:uid="{00000000-0005-0000-0000-00006A320000}"/>
    <cellStyle name="Normal 3 3 5 14 13" xfId="12971" xr:uid="{00000000-0005-0000-0000-00006B320000}"/>
    <cellStyle name="Normal 3 3 5 14 14" xfId="12972" xr:uid="{00000000-0005-0000-0000-00006C320000}"/>
    <cellStyle name="Normal 3 3 5 14 2" xfId="12973" xr:uid="{00000000-0005-0000-0000-00006D320000}"/>
    <cellStyle name="Normal 3 3 5 14 3" xfId="12974" xr:uid="{00000000-0005-0000-0000-00006E320000}"/>
    <cellStyle name="Normal 3 3 5 14 4" xfId="12975" xr:uid="{00000000-0005-0000-0000-00006F320000}"/>
    <cellStyle name="Normal 3 3 5 14 5" xfId="12976" xr:uid="{00000000-0005-0000-0000-000070320000}"/>
    <cellStyle name="Normal 3 3 5 14 6" xfId="12977" xr:uid="{00000000-0005-0000-0000-000071320000}"/>
    <cellStyle name="Normal 3 3 5 14 7" xfId="12978" xr:uid="{00000000-0005-0000-0000-000072320000}"/>
    <cellStyle name="Normal 3 3 5 14 8" xfId="12979" xr:uid="{00000000-0005-0000-0000-000073320000}"/>
    <cellStyle name="Normal 3 3 5 14 9" xfId="12980" xr:uid="{00000000-0005-0000-0000-000074320000}"/>
    <cellStyle name="Normal 3 3 5 15" xfId="12981" xr:uid="{00000000-0005-0000-0000-000075320000}"/>
    <cellStyle name="Normal 3 3 5 16" xfId="12982" xr:uid="{00000000-0005-0000-0000-000076320000}"/>
    <cellStyle name="Normal 3 3 5 17" xfId="12983" xr:uid="{00000000-0005-0000-0000-000077320000}"/>
    <cellStyle name="Normal 3 3 5 18" xfId="12984" xr:uid="{00000000-0005-0000-0000-000078320000}"/>
    <cellStyle name="Normal 3 3 5 19" xfId="12985" xr:uid="{00000000-0005-0000-0000-000079320000}"/>
    <cellStyle name="Normal 3 3 5 2" xfId="12986" xr:uid="{00000000-0005-0000-0000-00007A320000}"/>
    <cellStyle name="Normal 3 3 5 20" xfId="12987" xr:uid="{00000000-0005-0000-0000-00007B320000}"/>
    <cellStyle name="Normal 3 3 5 21" xfId="12988" xr:uid="{00000000-0005-0000-0000-00007C320000}"/>
    <cellStyle name="Normal 3 3 5 22" xfId="12989" xr:uid="{00000000-0005-0000-0000-00007D320000}"/>
    <cellStyle name="Normal 3 3 5 23" xfId="12990" xr:uid="{00000000-0005-0000-0000-00007E320000}"/>
    <cellStyle name="Normal 3 3 5 24" xfId="12991" xr:uid="{00000000-0005-0000-0000-00007F320000}"/>
    <cellStyle name="Normal 3 3 5 25" xfId="12992" xr:uid="{00000000-0005-0000-0000-000080320000}"/>
    <cellStyle name="Normal 3 3 5 26" xfId="12993" xr:uid="{00000000-0005-0000-0000-000081320000}"/>
    <cellStyle name="Normal 3 3 5 27" xfId="12994" xr:uid="{00000000-0005-0000-0000-000082320000}"/>
    <cellStyle name="Normal 3 3 5 3" xfId="12995" xr:uid="{00000000-0005-0000-0000-000083320000}"/>
    <cellStyle name="Normal 3 3 5 4" xfId="12996" xr:uid="{00000000-0005-0000-0000-000084320000}"/>
    <cellStyle name="Normal 3 3 5 5" xfId="12997" xr:uid="{00000000-0005-0000-0000-000085320000}"/>
    <cellStyle name="Normal 3 3 5 6" xfId="12998" xr:uid="{00000000-0005-0000-0000-000086320000}"/>
    <cellStyle name="Normal 3 3 5 6 10" xfId="12999" xr:uid="{00000000-0005-0000-0000-000087320000}"/>
    <cellStyle name="Normal 3 3 5 6 11" xfId="13000" xr:uid="{00000000-0005-0000-0000-000088320000}"/>
    <cellStyle name="Normal 3 3 5 6 12" xfId="13001" xr:uid="{00000000-0005-0000-0000-000089320000}"/>
    <cellStyle name="Normal 3 3 5 6 13" xfId="13002" xr:uid="{00000000-0005-0000-0000-00008A320000}"/>
    <cellStyle name="Normal 3 3 5 6 14" xfId="13003" xr:uid="{00000000-0005-0000-0000-00008B320000}"/>
    <cellStyle name="Normal 3 3 5 6 15" xfId="13004" xr:uid="{00000000-0005-0000-0000-00008C320000}"/>
    <cellStyle name="Normal 3 3 5 6 2" xfId="13005" xr:uid="{00000000-0005-0000-0000-00008D320000}"/>
    <cellStyle name="Normal 3 3 5 6 2 10" xfId="13006" xr:uid="{00000000-0005-0000-0000-00008E320000}"/>
    <cellStyle name="Normal 3 3 5 6 2 11" xfId="13007" xr:uid="{00000000-0005-0000-0000-00008F320000}"/>
    <cellStyle name="Normal 3 3 5 6 2 12" xfId="13008" xr:uid="{00000000-0005-0000-0000-000090320000}"/>
    <cellStyle name="Normal 3 3 5 6 2 13" xfId="13009" xr:uid="{00000000-0005-0000-0000-000091320000}"/>
    <cellStyle name="Normal 3 3 5 6 2 14" xfId="13010" xr:uid="{00000000-0005-0000-0000-000092320000}"/>
    <cellStyle name="Normal 3 3 5 6 2 2" xfId="13011" xr:uid="{00000000-0005-0000-0000-000093320000}"/>
    <cellStyle name="Normal 3 3 5 6 2 3" xfId="13012" xr:uid="{00000000-0005-0000-0000-000094320000}"/>
    <cellStyle name="Normal 3 3 5 6 2 4" xfId="13013" xr:uid="{00000000-0005-0000-0000-000095320000}"/>
    <cellStyle name="Normal 3 3 5 6 2 5" xfId="13014" xr:uid="{00000000-0005-0000-0000-000096320000}"/>
    <cellStyle name="Normal 3 3 5 6 2 6" xfId="13015" xr:uid="{00000000-0005-0000-0000-000097320000}"/>
    <cellStyle name="Normal 3 3 5 6 2 7" xfId="13016" xr:uid="{00000000-0005-0000-0000-000098320000}"/>
    <cellStyle name="Normal 3 3 5 6 2 8" xfId="13017" xr:uid="{00000000-0005-0000-0000-000099320000}"/>
    <cellStyle name="Normal 3 3 5 6 2 9" xfId="13018" xr:uid="{00000000-0005-0000-0000-00009A320000}"/>
    <cellStyle name="Normal 3 3 5 6 3" xfId="13019" xr:uid="{00000000-0005-0000-0000-00009B320000}"/>
    <cellStyle name="Normal 3 3 5 6 4" xfId="13020" xr:uid="{00000000-0005-0000-0000-00009C320000}"/>
    <cellStyle name="Normal 3 3 5 6 5" xfId="13021" xr:uid="{00000000-0005-0000-0000-00009D320000}"/>
    <cellStyle name="Normal 3 3 5 6 6" xfId="13022" xr:uid="{00000000-0005-0000-0000-00009E320000}"/>
    <cellStyle name="Normal 3 3 5 6 7" xfId="13023" xr:uid="{00000000-0005-0000-0000-00009F320000}"/>
    <cellStyle name="Normal 3 3 5 6 8" xfId="13024" xr:uid="{00000000-0005-0000-0000-0000A0320000}"/>
    <cellStyle name="Normal 3 3 5 6 9" xfId="13025" xr:uid="{00000000-0005-0000-0000-0000A1320000}"/>
    <cellStyle name="Normal 3 3 5 7" xfId="13026" xr:uid="{00000000-0005-0000-0000-0000A2320000}"/>
    <cellStyle name="Normal 3 3 5 7 10" xfId="13027" xr:uid="{00000000-0005-0000-0000-0000A3320000}"/>
    <cellStyle name="Normal 3 3 5 7 11" xfId="13028" xr:uid="{00000000-0005-0000-0000-0000A4320000}"/>
    <cellStyle name="Normal 3 3 5 7 12" xfId="13029" xr:uid="{00000000-0005-0000-0000-0000A5320000}"/>
    <cellStyle name="Normal 3 3 5 7 13" xfId="13030" xr:uid="{00000000-0005-0000-0000-0000A6320000}"/>
    <cellStyle name="Normal 3 3 5 7 14" xfId="13031" xr:uid="{00000000-0005-0000-0000-0000A7320000}"/>
    <cellStyle name="Normal 3 3 5 7 15" xfId="13032" xr:uid="{00000000-0005-0000-0000-0000A8320000}"/>
    <cellStyle name="Normal 3 3 5 7 2" xfId="13033" xr:uid="{00000000-0005-0000-0000-0000A9320000}"/>
    <cellStyle name="Normal 3 3 5 7 2 10" xfId="13034" xr:uid="{00000000-0005-0000-0000-0000AA320000}"/>
    <cellStyle name="Normal 3 3 5 7 2 11" xfId="13035" xr:uid="{00000000-0005-0000-0000-0000AB320000}"/>
    <cellStyle name="Normal 3 3 5 7 2 12" xfId="13036" xr:uid="{00000000-0005-0000-0000-0000AC320000}"/>
    <cellStyle name="Normal 3 3 5 7 2 13" xfId="13037" xr:uid="{00000000-0005-0000-0000-0000AD320000}"/>
    <cellStyle name="Normal 3 3 5 7 2 14" xfId="13038" xr:uid="{00000000-0005-0000-0000-0000AE320000}"/>
    <cellStyle name="Normal 3 3 5 7 2 2" xfId="13039" xr:uid="{00000000-0005-0000-0000-0000AF320000}"/>
    <cellStyle name="Normal 3 3 5 7 2 3" xfId="13040" xr:uid="{00000000-0005-0000-0000-0000B0320000}"/>
    <cellStyle name="Normal 3 3 5 7 2 4" xfId="13041" xr:uid="{00000000-0005-0000-0000-0000B1320000}"/>
    <cellStyle name="Normal 3 3 5 7 2 5" xfId="13042" xr:uid="{00000000-0005-0000-0000-0000B2320000}"/>
    <cellStyle name="Normal 3 3 5 7 2 6" xfId="13043" xr:uid="{00000000-0005-0000-0000-0000B3320000}"/>
    <cellStyle name="Normal 3 3 5 7 2 7" xfId="13044" xr:uid="{00000000-0005-0000-0000-0000B4320000}"/>
    <cellStyle name="Normal 3 3 5 7 2 8" xfId="13045" xr:uid="{00000000-0005-0000-0000-0000B5320000}"/>
    <cellStyle name="Normal 3 3 5 7 2 9" xfId="13046" xr:uid="{00000000-0005-0000-0000-0000B6320000}"/>
    <cellStyle name="Normal 3 3 5 7 3" xfId="13047" xr:uid="{00000000-0005-0000-0000-0000B7320000}"/>
    <cellStyle name="Normal 3 3 5 7 4" xfId="13048" xr:uid="{00000000-0005-0000-0000-0000B8320000}"/>
    <cellStyle name="Normal 3 3 5 7 5" xfId="13049" xr:uid="{00000000-0005-0000-0000-0000B9320000}"/>
    <cellStyle name="Normal 3 3 5 7 6" xfId="13050" xr:uid="{00000000-0005-0000-0000-0000BA320000}"/>
    <cellStyle name="Normal 3 3 5 7 7" xfId="13051" xr:uid="{00000000-0005-0000-0000-0000BB320000}"/>
    <cellStyle name="Normal 3 3 5 7 8" xfId="13052" xr:uid="{00000000-0005-0000-0000-0000BC320000}"/>
    <cellStyle name="Normal 3 3 5 7 9" xfId="13053" xr:uid="{00000000-0005-0000-0000-0000BD320000}"/>
    <cellStyle name="Normal 3 3 5 8" xfId="13054" xr:uid="{00000000-0005-0000-0000-0000BE320000}"/>
    <cellStyle name="Normal 3 3 5 8 10" xfId="13055" xr:uid="{00000000-0005-0000-0000-0000BF320000}"/>
    <cellStyle name="Normal 3 3 5 8 11" xfId="13056" xr:uid="{00000000-0005-0000-0000-0000C0320000}"/>
    <cellStyle name="Normal 3 3 5 8 12" xfId="13057" xr:uid="{00000000-0005-0000-0000-0000C1320000}"/>
    <cellStyle name="Normal 3 3 5 8 13" xfId="13058" xr:uid="{00000000-0005-0000-0000-0000C2320000}"/>
    <cellStyle name="Normal 3 3 5 8 14" xfId="13059" xr:uid="{00000000-0005-0000-0000-0000C3320000}"/>
    <cellStyle name="Normal 3 3 5 8 15" xfId="13060" xr:uid="{00000000-0005-0000-0000-0000C4320000}"/>
    <cellStyle name="Normal 3 3 5 8 2" xfId="13061" xr:uid="{00000000-0005-0000-0000-0000C5320000}"/>
    <cellStyle name="Normal 3 3 5 8 2 10" xfId="13062" xr:uid="{00000000-0005-0000-0000-0000C6320000}"/>
    <cellStyle name="Normal 3 3 5 8 2 11" xfId="13063" xr:uid="{00000000-0005-0000-0000-0000C7320000}"/>
    <cellStyle name="Normal 3 3 5 8 2 12" xfId="13064" xr:uid="{00000000-0005-0000-0000-0000C8320000}"/>
    <cellStyle name="Normal 3 3 5 8 2 13" xfId="13065" xr:uid="{00000000-0005-0000-0000-0000C9320000}"/>
    <cellStyle name="Normal 3 3 5 8 2 14" xfId="13066" xr:uid="{00000000-0005-0000-0000-0000CA320000}"/>
    <cellStyle name="Normal 3 3 5 8 2 2" xfId="13067" xr:uid="{00000000-0005-0000-0000-0000CB320000}"/>
    <cellStyle name="Normal 3 3 5 8 2 3" xfId="13068" xr:uid="{00000000-0005-0000-0000-0000CC320000}"/>
    <cellStyle name="Normal 3 3 5 8 2 4" xfId="13069" xr:uid="{00000000-0005-0000-0000-0000CD320000}"/>
    <cellStyle name="Normal 3 3 5 8 2 5" xfId="13070" xr:uid="{00000000-0005-0000-0000-0000CE320000}"/>
    <cellStyle name="Normal 3 3 5 8 2 6" xfId="13071" xr:uid="{00000000-0005-0000-0000-0000CF320000}"/>
    <cellStyle name="Normal 3 3 5 8 2 7" xfId="13072" xr:uid="{00000000-0005-0000-0000-0000D0320000}"/>
    <cellStyle name="Normal 3 3 5 8 2 8" xfId="13073" xr:uid="{00000000-0005-0000-0000-0000D1320000}"/>
    <cellStyle name="Normal 3 3 5 8 2 9" xfId="13074" xr:uid="{00000000-0005-0000-0000-0000D2320000}"/>
    <cellStyle name="Normal 3 3 5 8 3" xfId="13075" xr:uid="{00000000-0005-0000-0000-0000D3320000}"/>
    <cellStyle name="Normal 3 3 5 8 4" xfId="13076" xr:uid="{00000000-0005-0000-0000-0000D4320000}"/>
    <cellStyle name="Normal 3 3 5 8 5" xfId="13077" xr:uid="{00000000-0005-0000-0000-0000D5320000}"/>
    <cellStyle name="Normal 3 3 5 8 6" xfId="13078" xr:uid="{00000000-0005-0000-0000-0000D6320000}"/>
    <cellStyle name="Normal 3 3 5 8 7" xfId="13079" xr:uid="{00000000-0005-0000-0000-0000D7320000}"/>
    <cellStyle name="Normal 3 3 5 8 8" xfId="13080" xr:uid="{00000000-0005-0000-0000-0000D8320000}"/>
    <cellStyle name="Normal 3 3 5 8 9" xfId="13081" xr:uid="{00000000-0005-0000-0000-0000D9320000}"/>
    <cellStyle name="Normal 3 3 5 9" xfId="13082" xr:uid="{00000000-0005-0000-0000-0000DA320000}"/>
    <cellStyle name="Normal 3 3 5 9 10" xfId="13083" xr:uid="{00000000-0005-0000-0000-0000DB320000}"/>
    <cellStyle name="Normal 3 3 5 9 11" xfId="13084" xr:uid="{00000000-0005-0000-0000-0000DC320000}"/>
    <cellStyle name="Normal 3 3 5 9 12" xfId="13085" xr:uid="{00000000-0005-0000-0000-0000DD320000}"/>
    <cellStyle name="Normal 3 3 5 9 13" xfId="13086" xr:uid="{00000000-0005-0000-0000-0000DE320000}"/>
    <cellStyle name="Normal 3 3 5 9 14" xfId="13087" xr:uid="{00000000-0005-0000-0000-0000DF320000}"/>
    <cellStyle name="Normal 3 3 5 9 2" xfId="13088" xr:uid="{00000000-0005-0000-0000-0000E0320000}"/>
    <cellStyle name="Normal 3 3 5 9 3" xfId="13089" xr:uid="{00000000-0005-0000-0000-0000E1320000}"/>
    <cellStyle name="Normal 3 3 5 9 4" xfId="13090" xr:uid="{00000000-0005-0000-0000-0000E2320000}"/>
    <cellStyle name="Normal 3 3 5 9 5" xfId="13091" xr:uid="{00000000-0005-0000-0000-0000E3320000}"/>
    <cellStyle name="Normal 3 3 5 9 6" xfId="13092" xr:uid="{00000000-0005-0000-0000-0000E4320000}"/>
    <cellStyle name="Normal 3 3 5 9 7" xfId="13093" xr:uid="{00000000-0005-0000-0000-0000E5320000}"/>
    <cellStyle name="Normal 3 3 5 9 8" xfId="13094" xr:uid="{00000000-0005-0000-0000-0000E6320000}"/>
    <cellStyle name="Normal 3 3 5 9 9" xfId="13095" xr:uid="{00000000-0005-0000-0000-0000E7320000}"/>
    <cellStyle name="Normal 3 3 6" xfId="13096" xr:uid="{00000000-0005-0000-0000-0000E8320000}"/>
    <cellStyle name="Normal 3 3 6 10" xfId="13097" xr:uid="{00000000-0005-0000-0000-0000E9320000}"/>
    <cellStyle name="Normal 3 3 6 10 10" xfId="13098" xr:uid="{00000000-0005-0000-0000-0000EA320000}"/>
    <cellStyle name="Normal 3 3 6 10 11" xfId="13099" xr:uid="{00000000-0005-0000-0000-0000EB320000}"/>
    <cellStyle name="Normal 3 3 6 10 12" xfId="13100" xr:uid="{00000000-0005-0000-0000-0000EC320000}"/>
    <cellStyle name="Normal 3 3 6 10 13" xfId="13101" xr:uid="{00000000-0005-0000-0000-0000ED320000}"/>
    <cellStyle name="Normal 3 3 6 10 14" xfId="13102" xr:uid="{00000000-0005-0000-0000-0000EE320000}"/>
    <cellStyle name="Normal 3 3 6 10 2" xfId="13103" xr:uid="{00000000-0005-0000-0000-0000EF320000}"/>
    <cellStyle name="Normal 3 3 6 10 3" xfId="13104" xr:uid="{00000000-0005-0000-0000-0000F0320000}"/>
    <cellStyle name="Normal 3 3 6 10 4" xfId="13105" xr:uid="{00000000-0005-0000-0000-0000F1320000}"/>
    <cellStyle name="Normal 3 3 6 10 5" xfId="13106" xr:uid="{00000000-0005-0000-0000-0000F2320000}"/>
    <cellStyle name="Normal 3 3 6 10 6" xfId="13107" xr:uid="{00000000-0005-0000-0000-0000F3320000}"/>
    <cellStyle name="Normal 3 3 6 10 7" xfId="13108" xr:uid="{00000000-0005-0000-0000-0000F4320000}"/>
    <cellStyle name="Normal 3 3 6 10 8" xfId="13109" xr:uid="{00000000-0005-0000-0000-0000F5320000}"/>
    <cellStyle name="Normal 3 3 6 10 9" xfId="13110" xr:uid="{00000000-0005-0000-0000-0000F6320000}"/>
    <cellStyle name="Normal 3 3 6 11" xfId="13111" xr:uid="{00000000-0005-0000-0000-0000F7320000}"/>
    <cellStyle name="Normal 3 3 6 11 10" xfId="13112" xr:uid="{00000000-0005-0000-0000-0000F8320000}"/>
    <cellStyle name="Normal 3 3 6 11 11" xfId="13113" xr:uid="{00000000-0005-0000-0000-0000F9320000}"/>
    <cellStyle name="Normal 3 3 6 11 12" xfId="13114" xr:uid="{00000000-0005-0000-0000-0000FA320000}"/>
    <cellStyle name="Normal 3 3 6 11 13" xfId="13115" xr:uid="{00000000-0005-0000-0000-0000FB320000}"/>
    <cellStyle name="Normal 3 3 6 11 14" xfId="13116" xr:uid="{00000000-0005-0000-0000-0000FC320000}"/>
    <cellStyle name="Normal 3 3 6 11 2" xfId="13117" xr:uid="{00000000-0005-0000-0000-0000FD320000}"/>
    <cellStyle name="Normal 3 3 6 11 3" xfId="13118" xr:uid="{00000000-0005-0000-0000-0000FE320000}"/>
    <cellStyle name="Normal 3 3 6 11 4" xfId="13119" xr:uid="{00000000-0005-0000-0000-0000FF320000}"/>
    <cellStyle name="Normal 3 3 6 11 5" xfId="13120" xr:uid="{00000000-0005-0000-0000-000000330000}"/>
    <cellStyle name="Normal 3 3 6 11 6" xfId="13121" xr:uid="{00000000-0005-0000-0000-000001330000}"/>
    <cellStyle name="Normal 3 3 6 11 7" xfId="13122" xr:uid="{00000000-0005-0000-0000-000002330000}"/>
    <cellStyle name="Normal 3 3 6 11 8" xfId="13123" xr:uid="{00000000-0005-0000-0000-000003330000}"/>
    <cellStyle name="Normal 3 3 6 11 9" xfId="13124" xr:uid="{00000000-0005-0000-0000-000004330000}"/>
    <cellStyle name="Normal 3 3 6 12" xfId="13125" xr:uid="{00000000-0005-0000-0000-000005330000}"/>
    <cellStyle name="Normal 3 3 6 12 10" xfId="13126" xr:uid="{00000000-0005-0000-0000-000006330000}"/>
    <cellStyle name="Normal 3 3 6 12 11" xfId="13127" xr:uid="{00000000-0005-0000-0000-000007330000}"/>
    <cellStyle name="Normal 3 3 6 12 12" xfId="13128" xr:uid="{00000000-0005-0000-0000-000008330000}"/>
    <cellStyle name="Normal 3 3 6 12 13" xfId="13129" xr:uid="{00000000-0005-0000-0000-000009330000}"/>
    <cellStyle name="Normal 3 3 6 12 14" xfId="13130" xr:uid="{00000000-0005-0000-0000-00000A330000}"/>
    <cellStyle name="Normal 3 3 6 12 2" xfId="13131" xr:uid="{00000000-0005-0000-0000-00000B330000}"/>
    <cellStyle name="Normal 3 3 6 12 3" xfId="13132" xr:uid="{00000000-0005-0000-0000-00000C330000}"/>
    <cellStyle name="Normal 3 3 6 12 4" xfId="13133" xr:uid="{00000000-0005-0000-0000-00000D330000}"/>
    <cellStyle name="Normal 3 3 6 12 5" xfId="13134" xr:uid="{00000000-0005-0000-0000-00000E330000}"/>
    <cellStyle name="Normal 3 3 6 12 6" xfId="13135" xr:uid="{00000000-0005-0000-0000-00000F330000}"/>
    <cellStyle name="Normal 3 3 6 12 7" xfId="13136" xr:uid="{00000000-0005-0000-0000-000010330000}"/>
    <cellStyle name="Normal 3 3 6 12 8" xfId="13137" xr:uid="{00000000-0005-0000-0000-000011330000}"/>
    <cellStyle name="Normal 3 3 6 12 9" xfId="13138" xr:uid="{00000000-0005-0000-0000-000012330000}"/>
    <cellStyle name="Normal 3 3 6 13" xfId="13139" xr:uid="{00000000-0005-0000-0000-000013330000}"/>
    <cellStyle name="Normal 3 3 6 13 10" xfId="13140" xr:uid="{00000000-0005-0000-0000-000014330000}"/>
    <cellStyle name="Normal 3 3 6 13 11" xfId="13141" xr:uid="{00000000-0005-0000-0000-000015330000}"/>
    <cellStyle name="Normal 3 3 6 13 12" xfId="13142" xr:uid="{00000000-0005-0000-0000-000016330000}"/>
    <cellStyle name="Normal 3 3 6 13 13" xfId="13143" xr:uid="{00000000-0005-0000-0000-000017330000}"/>
    <cellStyle name="Normal 3 3 6 13 14" xfId="13144" xr:uid="{00000000-0005-0000-0000-000018330000}"/>
    <cellStyle name="Normal 3 3 6 13 2" xfId="13145" xr:uid="{00000000-0005-0000-0000-000019330000}"/>
    <cellStyle name="Normal 3 3 6 13 3" xfId="13146" xr:uid="{00000000-0005-0000-0000-00001A330000}"/>
    <cellStyle name="Normal 3 3 6 13 4" xfId="13147" xr:uid="{00000000-0005-0000-0000-00001B330000}"/>
    <cellStyle name="Normal 3 3 6 13 5" xfId="13148" xr:uid="{00000000-0005-0000-0000-00001C330000}"/>
    <cellStyle name="Normal 3 3 6 13 6" xfId="13149" xr:uid="{00000000-0005-0000-0000-00001D330000}"/>
    <cellStyle name="Normal 3 3 6 13 7" xfId="13150" xr:uid="{00000000-0005-0000-0000-00001E330000}"/>
    <cellStyle name="Normal 3 3 6 13 8" xfId="13151" xr:uid="{00000000-0005-0000-0000-00001F330000}"/>
    <cellStyle name="Normal 3 3 6 13 9" xfId="13152" xr:uid="{00000000-0005-0000-0000-000020330000}"/>
    <cellStyle name="Normal 3 3 6 14" xfId="13153" xr:uid="{00000000-0005-0000-0000-000021330000}"/>
    <cellStyle name="Normal 3 3 6 14 10" xfId="13154" xr:uid="{00000000-0005-0000-0000-000022330000}"/>
    <cellStyle name="Normal 3 3 6 14 11" xfId="13155" xr:uid="{00000000-0005-0000-0000-000023330000}"/>
    <cellStyle name="Normal 3 3 6 14 12" xfId="13156" xr:uid="{00000000-0005-0000-0000-000024330000}"/>
    <cellStyle name="Normal 3 3 6 14 13" xfId="13157" xr:uid="{00000000-0005-0000-0000-000025330000}"/>
    <cellStyle name="Normal 3 3 6 14 14" xfId="13158" xr:uid="{00000000-0005-0000-0000-000026330000}"/>
    <cellStyle name="Normal 3 3 6 14 2" xfId="13159" xr:uid="{00000000-0005-0000-0000-000027330000}"/>
    <cellStyle name="Normal 3 3 6 14 3" xfId="13160" xr:uid="{00000000-0005-0000-0000-000028330000}"/>
    <cellStyle name="Normal 3 3 6 14 4" xfId="13161" xr:uid="{00000000-0005-0000-0000-000029330000}"/>
    <cellStyle name="Normal 3 3 6 14 5" xfId="13162" xr:uid="{00000000-0005-0000-0000-00002A330000}"/>
    <cellStyle name="Normal 3 3 6 14 6" xfId="13163" xr:uid="{00000000-0005-0000-0000-00002B330000}"/>
    <cellStyle name="Normal 3 3 6 14 7" xfId="13164" xr:uid="{00000000-0005-0000-0000-00002C330000}"/>
    <cellStyle name="Normal 3 3 6 14 8" xfId="13165" xr:uid="{00000000-0005-0000-0000-00002D330000}"/>
    <cellStyle name="Normal 3 3 6 14 9" xfId="13166" xr:uid="{00000000-0005-0000-0000-00002E330000}"/>
    <cellStyle name="Normal 3 3 6 15" xfId="13167" xr:uid="{00000000-0005-0000-0000-00002F330000}"/>
    <cellStyle name="Normal 3 3 6 16" xfId="13168" xr:uid="{00000000-0005-0000-0000-000030330000}"/>
    <cellStyle name="Normal 3 3 6 17" xfId="13169" xr:uid="{00000000-0005-0000-0000-000031330000}"/>
    <cellStyle name="Normal 3 3 6 18" xfId="13170" xr:uid="{00000000-0005-0000-0000-000032330000}"/>
    <cellStyle name="Normal 3 3 6 19" xfId="13171" xr:uid="{00000000-0005-0000-0000-000033330000}"/>
    <cellStyle name="Normal 3 3 6 2" xfId="13172" xr:uid="{00000000-0005-0000-0000-000034330000}"/>
    <cellStyle name="Normal 3 3 6 20" xfId="13173" xr:uid="{00000000-0005-0000-0000-000035330000}"/>
    <cellStyle name="Normal 3 3 6 21" xfId="13174" xr:uid="{00000000-0005-0000-0000-000036330000}"/>
    <cellStyle name="Normal 3 3 6 22" xfId="13175" xr:uid="{00000000-0005-0000-0000-000037330000}"/>
    <cellStyle name="Normal 3 3 6 23" xfId="13176" xr:uid="{00000000-0005-0000-0000-000038330000}"/>
    <cellStyle name="Normal 3 3 6 24" xfId="13177" xr:uid="{00000000-0005-0000-0000-000039330000}"/>
    <cellStyle name="Normal 3 3 6 25" xfId="13178" xr:uid="{00000000-0005-0000-0000-00003A330000}"/>
    <cellStyle name="Normal 3 3 6 26" xfId="13179" xr:uid="{00000000-0005-0000-0000-00003B330000}"/>
    <cellStyle name="Normal 3 3 6 27" xfId="13180" xr:uid="{00000000-0005-0000-0000-00003C330000}"/>
    <cellStyle name="Normal 3 3 6 3" xfId="13181" xr:uid="{00000000-0005-0000-0000-00003D330000}"/>
    <cellStyle name="Normal 3 3 6 4" xfId="13182" xr:uid="{00000000-0005-0000-0000-00003E330000}"/>
    <cellStyle name="Normal 3 3 6 5" xfId="13183" xr:uid="{00000000-0005-0000-0000-00003F330000}"/>
    <cellStyle name="Normal 3 3 6 6" xfId="13184" xr:uid="{00000000-0005-0000-0000-000040330000}"/>
    <cellStyle name="Normal 3 3 6 6 10" xfId="13185" xr:uid="{00000000-0005-0000-0000-000041330000}"/>
    <cellStyle name="Normal 3 3 6 6 11" xfId="13186" xr:uid="{00000000-0005-0000-0000-000042330000}"/>
    <cellStyle name="Normal 3 3 6 6 12" xfId="13187" xr:uid="{00000000-0005-0000-0000-000043330000}"/>
    <cellStyle name="Normal 3 3 6 6 13" xfId="13188" xr:uid="{00000000-0005-0000-0000-000044330000}"/>
    <cellStyle name="Normal 3 3 6 6 14" xfId="13189" xr:uid="{00000000-0005-0000-0000-000045330000}"/>
    <cellStyle name="Normal 3 3 6 6 15" xfId="13190" xr:uid="{00000000-0005-0000-0000-000046330000}"/>
    <cellStyle name="Normal 3 3 6 6 2" xfId="13191" xr:uid="{00000000-0005-0000-0000-000047330000}"/>
    <cellStyle name="Normal 3 3 6 6 2 10" xfId="13192" xr:uid="{00000000-0005-0000-0000-000048330000}"/>
    <cellStyle name="Normal 3 3 6 6 2 11" xfId="13193" xr:uid="{00000000-0005-0000-0000-000049330000}"/>
    <cellStyle name="Normal 3 3 6 6 2 12" xfId="13194" xr:uid="{00000000-0005-0000-0000-00004A330000}"/>
    <cellStyle name="Normal 3 3 6 6 2 13" xfId="13195" xr:uid="{00000000-0005-0000-0000-00004B330000}"/>
    <cellStyle name="Normal 3 3 6 6 2 14" xfId="13196" xr:uid="{00000000-0005-0000-0000-00004C330000}"/>
    <cellStyle name="Normal 3 3 6 6 2 2" xfId="13197" xr:uid="{00000000-0005-0000-0000-00004D330000}"/>
    <cellStyle name="Normal 3 3 6 6 2 3" xfId="13198" xr:uid="{00000000-0005-0000-0000-00004E330000}"/>
    <cellStyle name="Normal 3 3 6 6 2 4" xfId="13199" xr:uid="{00000000-0005-0000-0000-00004F330000}"/>
    <cellStyle name="Normal 3 3 6 6 2 5" xfId="13200" xr:uid="{00000000-0005-0000-0000-000050330000}"/>
    <cellStyle name="Normal 3 3 6 6 2 6" xfId="13201" xr:uid="{00000000-0005-0000-0000-000051330000}"/>
    <cellStyle name="Normal 3 3 6 6 2 7" xfId="13202" xr:uid="{00000000-0005-0000-0000-000052330000}"/>
    <cellStyle name="Normal 3 3 6 6 2 8" xfId="13203" xr:uid="{00000000-0005-0000-0000-000053330000}"/>
    <cellStyle name="Normal 3 3 6 6 2 9" xfId="13204" xr:uid="{00000000-0005-0000-0000-000054330000}"/>
    <cellStyle name="Normal 3 3 6 6 3" xfId="13205" xr:uid="{00000000-0005-0000-0000-000055330000}"/>
    <cellStyle name="Normal 3 3 6 6 4" xfId="13206" xr:uid="{00000000-0005-0000-0000-000056330000}"/>
    <cellStyle name="Normal 3 3 6 6 5" xfId="13207" xr:uid="{00000000-0005-0000-0000-000057330000}"/>
    <cellStyle name="Normal 3 3 6 6 6" xfId="13208" xr:uid="{00000000-0005-0000-0000-000058330000}"/>
    <cellStyle name="Normal 3 3 6 6 7" xfId="13209" xr:uid="{00000000-0005-0000-0000-000059330000}"/>
    <cellStyle name="Normal 3 3 6 6 8" xfId="13210" xr:uid="{00000000-0005-0000-0000-00005A330000}"/>
    <cellStyle name="Normal 3 3 6 6 9" xfId="13211" xr:uid="{00000000-0005-0000-0000-00005B330000}"/>
    <cellStyle name="Normal 3 3 6 7" xfId="13212" xr:uid="{00000000-0005-0000-0000-00005C330000}"/>
    <cellStyle name="Normal 3 3 6 7 10" xfId="13213" xr:uid="{00000000-0005-0000-0000-00005D330000}"/>
    <cellStyle name="Normal 3 3 6 7 11" xfId="13214" xr:uid="{00000000-0005-0000-0000-00005E330000}"/>
    <cellStyle name="Normal 3 3 6 7 12" xfId="13215" xr:uid="{00000000-0005-0000-0000-00005F330000}"/>
    <cellStyle name="Normal 3 3 6 7 13" xfId="13216" xr:uid="{00000000-0005-0000-0000-000060330000}"/>
    <cellStyle name="Normal 3 3 6 7 14" xfId="13217" xr:uid="{00000000-0005-0000-0000-000061330000}"/>
    <cellStyle name="Normal 3 3 6 7 15" xfId="13218" xr:uid="{00000000-0005-0000-0000-000062330000}"/>
    <cellStyle name="Normal 3 3 6 7 2" xfId="13219" xr:uid="{00000000-0005-0000-0000-000063330000}"/>
    <cellStyle name="Normal 3 3 6 7 2 10" xfId="13220" xr:uid="{00000000-0005-0000-0000-000064330000}"/>
    <cellStyle name="Normal 3 3 6 7 2 11" xfId="13221" xr:uid="{00000000-0005-0000-0000-000065330000}"/>
    <cellStyle name="Normal 3 3 6 7 2 12" xfId="13222" xr:uid="{00000000-0005-0000-0000-000066330000}"/>
    <cellStyle name="Normal 3 3 6 7 2 13" xfId="13223" xr:uid="{00000000-0005-0000-0000-000067330000}"/>
    <cellStyle name="Normal 3 3 6 7 2 14" xfId="13224" xr:uid="{00000000-0005-0000-0000-000068330000}"/>
    <cellStyle name="Normal 3 3 6 7 2 2" xfId="13225" xr:uid="{00000000-0005-0000-0000-000069330000}"/>
    <cellStyle name="Normal 3 3 6 7 2 3" xfId="13226" xr:uid="{00000000-0005-0000-0000-00006A330000}"/>
    <cellStyle name="Normal 3 3 6 7 2 4" xfId="13227" xr:uid="{00000000-0005-0000-0000-00006B330000}"/>
    <cellStyle name="Normal 3 3 6 7 2 5" xfId="13228" xr:uid="{00000000-0005-0000-0000-00006C330000}"/>
    <cellStyle name="Normal 3 3 6 7 2 6" xfId="13229" xr:uid="{00000000-0005-0000-0000-00006D330000}"/>
    <cellStyle name="Normal 3 3 6 7 2 7" xfId="13230" xr:uid="{00000000-0005-0000-0000-00006E330000}"/>
    <cellStyle name="Normal 3 3 6 7 2 8" xfId="13231" xr:uid="{00000000-0005-0000-0000-00006F330000}"/>
    <cellStyle name="Normal 3 3 6 7 2 9" xfId="13232" xr:uid="{00000000-0005-0000-0000-000070330000}"/>
    <cellStyle name="Normal 3 3 6 7 3" xfId="13233" xr:uid="{00000000-0005-0000-0000-000071330000}"/>
    <cellStyle name="Normal 3 3 6 7 4" xfId="13234" xr:uid="{00000000-0005-0000-0000-000072330000}"/>
    <cellStyle name="Normal 3 3 6 7 5" xfId="13235" xr:uid="{00000000-0005-0000-0000-000073330000}"/>
    <cellStyle name="Normal 3 3 6 7 6" xfId="13236" xr:uid="{00000000-0005-0000-0000-000074330000}"/>
    <cellStyle name="Normal 3 3 6 7 7" xfId="13237" xr:uid="{00000000-0005-0000-0000-000075330000}"/>
    <cellStyle name="Normal 3 3 6 7 8" xfId="13238" xr:uid="{00000000-0005-0000-0000-000076330000}"/>
    <cellStyle name="Normal 3 3 6 7 9" xfId="13239" xr:uid="{00000000-0005-0000-0000-000077330000}"/>
    <cellStyle name="Normal 3 3 6 8" xfId="13240" xr:uid="{00000000-0005-0000-0000-000078330000}"/>
    <cellStyle name="Normal 3 3 6 8 10" xfId="13241" xr:uid="{00000000-0005-0000-0000-000079330000}"/>
    <cellStyle name="Normal 3 3 6 8 11" xfId="13242" xr:uid="{00000000-0005-0000-0000-00007A330000}"/>
    <cellStyle name="Normal 3 3 6 8 12" xfId="13243" xr:uid="{00000000-0005-0000-0000-00007B330000}"/>
    <cellStyle name="Normal 3 3 6 8 13" xfId="13244" xr:uid="{00000000-0005-0000-0000-00007C330000}"/>
    <cellStyle name="Normal 3 3 6 8 14" xfId="13245" xr:uid="{00000000-0005-0000-0000-00007D330000}"/>
    <cellStyle name="Normal 3 3 6 8 15" xfId="13246" xr:uid="{00000000-0005-0000-0000-00007E330000}"/>
    <cellStyle name="Normal 3 3 6 8 2" xfId="13247" xr:uid="{00000000-0005-0000-0000-00007F330000}"/>
    <cellStyle name="Normal 3 3 6 8 2 10" xfId="13248" xr:uid="{00000000-0005-0000-0000-000080330000}"/>
    <cellStyle name="Normal 3 3 6 8 2 11" xfId="13249" xr:uid="{00000000-0005-0000-0000-000081330000}"/>
    <cellStyle name="Normal 3 3 6 8 2 12" xfId="13250" xr:uid="{00000000-0005-0000-0000-000082330000}"/>
    <cellStyle name="Normal 3 3 6 8 2 13" xfId="13251" xr:uid="{00000000-0005-0000-0000-000083330000}"/>
    <cellStyle name="Normal 3 3 6 8 2 14" xfId="13252" xr:uid="{00000000-0005-0000-0000-000084330000}"/>
    <cellStyle name="Normal 3 3 6 8 2 2" xfId="13253" xr:uid="{00000000-0005-0000-0000-000085330000}"/>
    <cellStyle name="Normal 3 3 6 8 2 3" xfId="13254" xr:uid="{00000000-0005-0000-0000-000086330000}"/>
    <cellStyle name="Normal 3 3 6 8 2 4" xfId="13255" xr:uid="{00000000-0005-0000-0000-000087330000}"/>
    <cellStyle name="Normal 3 3 6 8 2 5" xfId="13256" xr:uid="{00000000-0005-0000-0000-000088330000}"/>
    <cellStyle name="Normal 3 3 6 8 2 6" xfId="13257" xr:uid="{00000000-0005-0000-0000-000089330000}"/>
    <cellStyle name="Normal 3 3 6 8 2 7" xfId="13258" xr:uid="{00000000-0005-0000-0000-00008A330000}"/>
    <cellStyle name="Normal 3 3 6 8 2 8" xfId="13259" xr:uid="{00000000-0005-0000-0000-00008B330000}"/>
    <cellStyle name="Normal 3 3 6 8 2 9" xfId="13260" xr:uid="{00000000-0005-0000-0000-00008C330000}"/>
    <cellStyle name="Normal 3 3 6 8 3" xfId="13261" xr:uid="{00000000-0005-0000-0000-00008D330000}"/>
    <cellStyle name="Normal 3 3 6 8 4" xfId="13262" xr:uid="{00000000-0005-0000-0000-00008E330000}"/>
    <cellStyle name="Normal 3 3 6 8 5" xfId="13263" xr:uid="{00000000-0005-0000-0000-00008F330000}"/>
    <cellStyle name="Normal 3 3 6 8 6" xfId="13264" xr:uid="{00000000-0005-0000-0000-000090330000}"/>
    <cellStyle name="Normal 3 3 6 8 7" xfId="13265" xr:uid="{00000000-0005-0000-0000-000091330000}"/>
    <cellStyle name="Normal 3 3 6 8 8" xfId="13266" xr:uid="{00000000-0005-0000-0000-000092330000}"/>
    <cellStyle name="Normal 3 3 6 8 9" xfId="13267" xr:uid="{00000000-0005-0000-0000-000093330000}"/>
    <cellStyle name="Normal 3 3 6 9" xfId="13268" xr:uid="{00000000-0005-0000-0000-000094330000}"/>
    <cellStyle name="Normal 3 3 6 9 10" xfId="13269" xr:uid="{00000000-0005-0000-0000-000095330000}"/>
    <cellStyle name="Normal 3 3 6 9 11" xfId="13270" xr:uid="{00000000-0005-0000-0000-000096330000}"/>
    <cellStyle name="Normal 3 3 6 9 12" xfId="13271" xr:uid="{00000000-0005-0000-0000-000097330000}"/>
    <cellStyle name="Normal 3 3 6 9 13" xfId="13272" xr:uid="{00000000-0005-0000-0000-000098330000}"/>
    <cellStyle name="Normal 3 3 6 9 14" xfId="13273" xr:uid="{00000000-0005-0000-0000-000099330000}"/>
    <cellStyle name="Normal 3 3 6 9 2" xfId="13274" xr:uid="{00000000-0005-0000-0000-00009A330000}"/>
    <cellStyle name="Normal 3 3 6 9 3" xfId="13275" xr:uid="{00000000-0005-0000-0000-00009B330000}"/>
    <cellStyle name="Normal 3 3 6 9 4" xfId="13276" xr:uid="{00000000-0005-0000-0000-00009C330000}"/>
    <cellStyle name="Normal 3 3 6 9 5" xfId="13277" xr:uid="{00000000-0005-0000-0000-00009D330000}"/>
    <cellStyle name="Normal 3 3 6 9 6" xfId="13278" xr:uid="{00000000-0005-0000-0000-00009E330000}"/>
    <cellStyle name="Normal 3 3 6 9 7" xfId="13279" xr:uid="{00000000-0005-0000-0000-00009F330000}"/>
    <cellStyle name="Normal 3 3 6 9 8" xfId="13280" xr:uid="{00000000-0005-0000-0000-0000A0330000}"/>
    <cellStyle name="Normal 3 3 6 9 9" xfId="13281" xr:uid="{00000000-0005-0000-0000-0000A1330000}"/>
    <cellStyle name="Normal 3 3 7" xfId="13282" xr:uid="{00000000-0005-0000-0000-0000A2330000}"/>
    <cellStyle name="Normal 3 3 7 10" xfId="13283" xr:uid="{00000000-0005-0000-0000-0000A3330000}"/>
    <cellStyle name="Normal 3 3 7 10 10" xfId="13284" xr:uid="{00000000-0005-0000-0000-0000A4330000}"/>
    <cellStyle name="Normal 3 3 7 10 11" xfId="13285" xr:uid="{00000000-0005-0000-0000-0000A5330000}"/>
    <cellStyle name="Normal 3 3 7 10 12" xfId="13286" xr:uid="{00000000-0005-0000-0000-0000A6330000}"/>
    <cellStyle name="Normal 3 3 7 10 13" xfId="13287" xr:uid="{00000000-0005-0000-0000-0000A7330000}"/>
    <cellStyle name="Normal 3 3 7 10 14" xfId="13288" xr:uid="{00000000-0005-0000-0000-0000A8330000}"/>
    <cellStyle name="Normal 3 3 7 10 2" xfId="13289" xr:uid="{00000000-0005-0000-0000-0000A9330000}"/>
    <cellStyle name="Normal 3 3 7 10 3" xfId="13290" xr:uid="{00000000-0005-0000-0000-0000AA330000}"/>
    <cellStyle name="Normal 3 3 7 10 4" xfId="13291" xr:uid="{00000000-0005-0000-0000-0000AB330000}"/>
    <cellStyle name="Normal 3 3 7 10 5" xfId="13292" xr:uid="{00000000-0005-0000-0000-0000AC330000}"/>
    <cellStyle name="Normal 3 3 7 10 6" xfId="13293" xr:uid="{00000000-0005-0000-0000-0000AD330000}"/>
    <cellStyle name="Normal 3 3 7 10 7" xfId="13294" xr:uid="{00000000-0005-0000-0000-0000AE330000}"/>
    <cellStyle name="Normal 3 3 7 10 8" xfId="13295" xr:uid="{00000000-0005-0000-0000-0000AF330000}"/>
    <cellStyle name="Normal 3 3 7 10 9" xfId="13296" xr:uid="{00000000-0005-0000-0000-0000B0330000}"/>
    <cellStyle name="Normal 3 3 7 11" xfId="13297" xr:uid="{00000000-0005-0000-0000-0000B1330000}"/>
    <cellStyle name="Normal 3 3 7 12" xfId="13298" xr:uid="{00000000-0005-0000-0000-0000B2330000}"/>
    <cellStyle name="Normal 3 3 7 13" xfId="13299" xr:uid="{00000000-0005-0000-0000-0000B3330000}"/>
    <cellStyle name="Normal 3 3 7 14" xfId="13300" xr:uid="{00000000-0005-0000-0000-0000B4330000}"/>
    <cellStyle name="Normal 3 3 7 15" xfId="13301" xr:uid="{00000000-0005-0000-0000-0000B5330000}"/>
    <cellStyle name="Normal 3 3 7 16" xfId="13302" xr:uid="{00000000-0005-0000-0000-0000B6330000}"/>
    <cellStyle name="Normal 3 3 7 17" xfId="13303" xr:uid="{00000000-0005-0000-0000-0000B7330000}"/>
    <cellStyle name="Normal 3 3 7 18" xfId="13304" xr:uid="{00000000-0005-0000-0000-0000B8330000}"/>
    <cellStyle name="Normal 3 3 7 19" xfId="13305" xr:uid="{00000000-0005-0000-0000-0000B9330000}"/>
    <cellStyle name="Normal 3 3 7 2" xfId="13306" xr:uid="{00000000-0005-0000-0000-0000BA330000}"/>
    <cellStyle name="Normal 3 3 7 2 10" xfId="13307" xr:uid="{00000000-0005-0000-0000-0000BB330000}"/>
    <cellStyle name="Normal 3 3 7 2 11" xfId="13308" xr:uid="{00000000-0005-0000-0000-0000BC330000}"/>
    <cellStyle name="Normal 3 3 7 2 12" xfId="13309" xr:uid="{00000000-0005-0000-0000-0000BD330000}"/>
    <cellStyle name="Normal 3 3 7 2 13" xfId="13310" xr:uid="{00000000-0005-0000-0000-0000BE330000}"/>
    <cellStyle name="Normal 3 3 7 2 14" xfId="13311" xr:uid="{00000000-0005-0000-0000-0000BF330000}"/>
    <cellStyle name="Normal 3 3 7 2 15" xfId="13312" xr:uid="{00000000-0005-0000-0000-0000C0330000}"/>
    <cellStyle name="Normal 3 3 7 2 2" xfId="13313" xr:uid="{00000000-0005-0000-0000-0000C1330000}"/>
    <cellStyle name="Normal 3 3 7 2 2 10" xfId="13314" xr:uid="{00000000-0005-0000-0000-0000C2330000}"/>
    <cellStyle name="Normal 3 3 7 2 2 11" xfId="13315" xr:uid="{00000000-0005-0000-0000-0000C3330000}"/>
    <cellStyle name="Normal 3 3 7 2 2 12" xfId="13316" xr:uid="{00000000-0005-0000-0000-0000C4330000}"/>
    <cellStyle name="Normal 3 3 7 2 2 13" xfId="13317" xr:uid="{00000000-0005-0000-0000-0000C5330000}"/>
    <cellStyle name="Normal 3 3 7 2 2 14" xfId="13318" xr:uid="{00000000-0005-0000-0000-0000C6330000}"/>
    <cellStyle name="Normal 3 3 7 2 2 2" xfId="13319" xr:uid="{00000000-0005-0000-0000-0000C7330000}"/>
    <cellStyle name="Normal 3 3 7 2 2 3" xfId="13320" xr:uid="{00000000-0005-0000-0000-0000C8330000}"/>
    <cellStyle name="Normal 3 3 7 2 2 4" xfId="13321" xr:uid="{00000000-0005-0000-0000-0000C9330000}"/>
    <cellStyle name="Normal 3 3 7 2 2 5" xfId="13322" xr:uid="{00000000-0005-0000-0000-0000CA330000}"/>
    <cellStyle name="Normal 3 3 7 2 2 6" xfId="13323" xr:uid="{00000000-0005-0000-0000-0000CB330000}"/>
    <cellStyle name="Normal 3 3 7 2 2 7" xfId="13324" xr:uid="{00000000-0005-0000-0000-0000CC330000}"/>
    <cellStyle name="Normal 3 3 7 2 2 8" xfId="13325" xr:uid="{00000000-0005-0000-0000-0000CD330000}"/>
    <cellStyle name="Normal 3 3 7 2 2 9" xfId="13326" xr:uid="{00000000-0005-0000-0000-0000CE330000}"/>
    <cellStyle name="Normal 3 3 7 2 3" xfId="13327" xr:uid="{00000000-0005-0000-0000-0000CF330000}"/>
    <cellStyle name="Normal 3 3 7 2 4" xfId="13328" xr:uid="{00000000-0005-0000-0000-0000D0330000}"/>
    <cellStyle name="Normal 3 3 7 2 5" xfId="13329" xr:uid="{00000000-0005-0000-0000-0000D1330000}"/>
    <cellStyle name="Normal 3 3 7 2 6" xfId="13330" xr:uid="{00000000-0005-0000-0000-0000D2330000}"/>
    <cellStyle name="Normal 3 3 7 2 7" xfId="13331" xr:uid="{00000000-0005-0000-0000-0000D3330000}"/>
    <cellStyle name="Normal 3 3 7 2 8" xfId="13332" xr:uid="{00000000-0005-0000-0000-0000D4330000}"/>
    <cellStyle name="Normal 3 3 7 2 9" xfId="13333" xr:uid="{00000000-0005-0000-0000-0000D5330000}"/>
    <cellStyle name="Normal 3 3 7 20" xfId="13334" xr:uid="{00000000-0005-0000-0000-0000D6330000}"/>
    <cellStyle name="Normal 3 3 7 21" xfId="13335" xr:uid="{00000000-0005-0000-0000-0000D7330000}"/>
    <cellStyle name="Normal 3 3 7 22" xfId="13336" xr:uid="{00000000-0005-0000-0000-0000D8330000}"/>
    <cellStyle name="Normal 3 3 7 23" xfId="13337" xr:uid="{00000000-0005-0000-0000-0000D9330000}"/>
    <cellStyle name="Normal 3 3 7 3" xfId="13338" xr:uid="{00000000-0005-0000-0000-0000DA330000}"/>
    <cellStyle name="Normal 3 3 7 3 10" xfId="13339" xr:uid="{00000000-0005-0000-0000-0000DB330000}"/>
    <cellStyle name="Normal 3 3 7 3 11" xfId="13340" xr:uid="{00000000-0005-0000-0000-0000DC330000}"/>
    <cellStyle name="Normal 3 3 7 3 12" xfId="13341" xr:uid="{00000000-0005-0000-0000-0000DD330000}"/>
    <cellStyle name="Normal 3 3 7 3 13" xfId="13342" xr:uid="{00000000-0005-0000-0000-0000DE330000}"/>
    <cellStyle name="Normal 3 3 7 3 14" xfId="13343" xr:uid="{00000000-0005-0000-0000-0000DF330000}"/>
    <cellStyle name="Normal 3 3 7 3 15" xfId="13344" xr:uid="{00000000-0005-0000-0000-0000E0330000}"/>
    <cellStyle name="Normal 3 3 7 3 2" xfId="13345" xr:uid="{00000000-0005-0000-0000-0000E1330000}"/>
    <cellStyle name="Normal 3 3 7 3 2 10" xfId="13346" xr:uid="{00000000-0005-0000-0000-0000E2330000}"/>
    <cellStyle name="Normal 3 3 7 3 2 11" xfId="13347" xr:uid="{00000000-0005-0000-0000-0000E3330000}"/>
    <cellStyle name="Normal 3 3 7 3 2 12" xfId="13348" xr:uid="{00000000-0005-0000-0000-0000E4330000}"/>
    <cellStyle name="Normal 3 3 7 3 2 13" xfId="13349" xr:uid="{00000000-0005-0000-0000-0000E5330000}"/>
    <cellStyle name="Normal 3 3 7 3 2 14" xfId="13350" xr:uid="{00000000-0005-0000-0000-0000E6330000}"/>
    <cellStyle name="Normal 3 3 7 3 2 2" xfId="13351" xr:uid="{00000000-0005-0000-0000-0000E7330000}"/>
    <cellStyle name="Normal 3 3 7 3 2 3" xfId="13352" xr:uid="{00000000-0005-0000-0000-0000E8330000}"/>
    <cellStyle name="Normal 3 3 7 3 2 4" xfId="13353" xr:uid="{00000000-0005-0000-0000-0000E9330000}"/>
    <cellStyle name="Normal 3 3 7 3 2 5" xfId="13354" xr:uid="{00000000-0005-0000-0000-0000EA330000}"/>
    <cellStyle name="Normal 3 3 7 3 2 6" xfId="13355" xr:uid="{00000000-0005-0000-0000-0000EB330000}"/>
    <cellStyle name="Normal 3 3 7 3 2 7" xfId="13356" xr:uid="{00000000-0005-0000-0000-0000EC330000}"/>
    <cellStyle name="Normal 3 3 7 3 2 8" xfId="13357" xr:uid="{00000000-0005-0000-0000-0000ED330000}"/>
    <cellStyle name="Normal 3 3 7 3 2 9" xfId="13358" xr:uid="{00000000-0005-0000-0000-0000EE330000}"/>
    <cellStyle name="Normal 3 3 7 3 3" xfId="13359" xr:uid="{00000000-0005-0000-0000-0000EF330000}"/>
    <cellStyle name="Normal 3 3 7 3 4" xfId="13360" xr:uid="{00000000-0005-0000-0000-0000F0330000}"/>
    <cellStyle name="Normal 3 3 7 3 5" xfId="13361" xr:uid="{00000000-0005-0000-0000-0000F1330000}"/>
    <cellStyle name="Normal 3 3 7 3 6" xfId="13362" xr:uid="{00000000-0005-0000-0000-0000F2330000}"/>
    <cellStyle name="Normal 3 3 7 3 7" xfId="13363" xr:uid="{00000000-0005-0000-0000-0000F3330000}"/>
    <cellStyle name="Normal 3 3 7 3 8" xfId="13364" xr:uid="{00000000-0005-0000-0000-0000F4330000}"/>
    <cellStyle name="Normal 3 3 7 3 9" xfId="13365" xr:uid="{00000000-0005-0000-0000-0000F5330000}"/>
    <cellStyle name="Normal 3 3 7 4" xfId="13366" xr:uid="{00000000-0005-0000-0000-0000F6330000}"/>
    <cellStyle name="Normal 3 3 7 4 10" xfId="13367" xr:uid="{00000000-0005-0000-0000-0000F7330000}"/>
    <cellStyle name="Normal 3 3 7 4 11" xfId="13368" xr:uid="{00000000-0005-0000-0000-0000F8330000}"/>
    <cellStyle name="Normal 3 3 7 4 12" xfId="13369" xr:uid="{00000000-0005-0000-0000-0000F9330000}"/>
    <cellStyle name="Normal 3 3 7 4 13" xfId="13370" xr:uid="{00000000-0005-0000-0000-0000FA330000}"/>
    <cellStyle name="Normal 3 3 7 4 14" xfId="13371" xr:uid="{00000000-0005-0000-0000-0000FB330000}"/>
    <cellStyle name="Normal 3 3 7 4 15" xfId="13372" xr:uid="{00000000-0005-0000-0000-0000FC330000}"/>
    <cellStyle name="Normal 3 3 7 4 2" xfId="13373" xr:uid="{00000000-0005-0000-0000-0000FD330000}"/>
    <cellStyle name="Normal 3 3 7 4 2 10" xfId="13374" xr:uid="{00000000-0005-0000-0000-0000FE330000}"/>
    <cellStyle name="Normal 3 3 7 4 2 11" xfId="13375" xr:uid="{00000000-0005-0000-0000-0000FF330000}"/>
    <cellStyle name="Normal 3 3 7 4 2 12" xfId="13376" xr:uid="{00000000-0005-0000-0000-000000340000}"/>
    <cellStyle name="Normal 3 3 7 4 2 13" xfId="13377" xr:uid="{00000000-0005-0000-0000-000001340000}"/>
    <cellStyle name="Normal 3 3 7 4 2 14" xfId="13378" xr:uid="{00000000-0005-0000-0000-000002340000}"/>
    <cellStyle name="Normal 3 3 7 4 2 2" xfId="13379" xr:uid="{00000000-0005-0000-0000-000003340000}"/>
    <cellStyle name="Normal 3 3 7 4 2 3" xfId="13380" xr:uid="{00000000-0005-0000-0000-000004340000}"/>
    <cellStyle name="Normal 3 3 7 4 2 4" xfId="13381" xr:uid="{00000000-0005-0000-0000-000005340000}"/>
    <cellStyle name="Normal 3 3 7 4 2 5" xfId="13382" xr:uid="{00000000-0005-0000-0000-000006340000}"/>
    <cellStyle name="Normal 3 3 7 4 2 6" xfId="13383" xr:uid="{00000000-0005-0000-0000-000007340000}"/>
    <cellStyle name="Normal 3 3 7 4 2 7" xfId="13384" xr:uid="{00000000-0005-0000-0000-000008340000}"/>
    <cellStyle name="Normal 3 3 7 4 2 8" xfId="13385" xr:uid="{00000000-0005-0000-0000-000009340000}"/>
    <cellStyle name="Normal 3 3 7 4 2 9" xfId="13386" xr:uid="{00000000-0005-0000-0000-00000A340000}"/>
    <cellStyle name="Normal 3 3 7 4 3" xfId="13387" xr:uid="{00000000-0005-0000-0000-00000B340000}"/>
    <cellStyle name="Normal 3 3 7 4 4" xfId="13388" xr:uid="{00000000-0005-0000-0000-00000C340000}"/>
    <cellStyle name="Normal 3 3 7 4 5" xfId="13389" xr:uid="{00000000-0005-0000-0000-00000D340000}"/>
    <cellStyle name="Normal 3 3 7 4 6" xfId="13390" xr:uid="{00000000-0005-0000-0000-00000E340000}"/>
    <cellStyle name="Normal 3 3 7 4 7" xfId="13391" xr:uid="{00000000-0005-0000-0000-00000F340000}"/>
    <cellStyle name="Normal 3 3 7 4 8" xfId="13392" xr:uid="{00000000-0005-0000-0000-000010340000}"/>
    <cellStyle name="Normal 3 3 7 4 9" xfId="13393" xr:uid="{00000000-0005-0000-0000-000011340000}"/>
    <cellStyle name="Normal 3 3 7 5" xfId="13394" xr:uid="{00000000-0005-0000-0000-000012340000}"/>
    <cellStyle name="Normal 3 3 7 5 10" xfId="13395" xr:uid="{00000000-0005-0000-0000-000013340000}"/>
    <cellStyle name="Normal 3 3 7 5 11" xfId="13396" xr:uid="{00000000-0005-0000-0000-000014340000}"/>
    <cellStyle name="Normal 3 3 7 5 12" xfId="13397" xr:uid="{00000000-0005-0000-0000-000015340000}"/>
    <cellStyle name="Normal 3 3 7 5 13" xfId="13398" xr:uid="{00000000-0005-0000-0000-000016340000}"/>
    <cellStyle name="Normal 3 3 7 5 14" xfId="13399" xr:uid="{00000000-0005-0000-0000-000017340000}"/>
    <cellStyle name="Normal 3 3 7 5 2" xfId="13400" xr:uid="{00000000-0005-0000-0000-000018340000}"/>
    <cellStyle name="Normal 3 3 7 5 3" xfId="13401" xr:uid="{00000000-0005-0000-0000-000019340000}"/>
    <cellStyle name="Normal 3 3 7 5 4" xfId="13402" xr:uid="{00000000-0005-0000-0000-00001A340000}"/>
    <cellStyle name="Normal 3 3 7 5 5" xfId="13403" xr:uid="{00000000-0005-0000-0000-00001B340000}"/>
    <cellStyle name="Normal 3 3 7 5 6" xfId="13404" xr:uid="{00000000-0005-0000-0000-00001C340000}"/>
    <cellStyle name="Normal 3 3 7 5 7" xfId="13405" xr:uid="{00000000-0005-0000-0000-00001D340000}"/>
    <cellStyle name="Normal 3 3 7 5 8" xfId="13406" xr:uid="{00000000-0005-0000-0000-00001E340000}"/>
    <cellStyle name="Normal 3 3 7 5 9" xfId="13407" xr:uid="{00000000-0005-0000-0000-00001F340000}"/>
    <cellStyle name="Normal 3 3 7 6" xfId="13408" xr:uid="{00000000-0005-0000-0000-000020340000}"/>
    <cellStyle name="Normal 3 3 7 6 10" xfId="13409" xr:uid="{00000000-0005-0000-0000-000021340000}"/>
    <cellStyle name="Normal 3 3 7 6 11" xfId="13410" xr:uid="{00000000-0005-0000-0000-000022340000}"/>
    <cellStyle name="Normal 3 3 7 6 12" xfId="13411" xr:uid="{00000000-0005-0000-0000-000023340000}"/>
    <cellStyle name="Normal 3 3 7 6 13" xfId="13412" xr:uid="{00000000-0005-0000-0000-000024340000}"/>
    <cellStyle name="Normal 3 3 7 6 14" xfId="13413" xr:uid="{00000000-0005-0000-0000-000025340000}"/>
    <cellStyle name="Normal 3 3 7 6 2" xfId="13414" xr:uid="{00000000-0005-0000-0000-000026340000}"/>
    <cellStyle name="Normal 3 3 7 6 3" xfId="13415" xr:uid="{00000000-0005-0000-0000-000027340000}"/>
    <cellStyle name="Normal 3 3 7 6 4" xfId="13416" xr:uid="{00000000-0005-0000-0000-000028340000}"/>
    <cellStyle name="Normal 3 3 7 6 5" xfId="13417" xr:uid="{00000000-0005-0000-0000-000029340000}"/>
    <cellStyle name="Normal 3 3 7 6 6" xfId="13418" xr:uid="{00000000-0005-0000-0000-00002A340000}"/>
    <cellStyle name="Normal 3 3 7 6 7" xfId="13419" xr:uid="{00000000-0005-0000-0000-00002B340000}"/>
    <cellStyle name="Normal 3 3 7 6 8" xfId="13420" xr:uid="{00000000-0005-0000-0000-00002C340000}"/>
    <cellStyle name="Normal 3 3 7 6 9" xfId="13421" xr:uid="{00000000-0005-0000-0000-00002D340000}"/>
    <cellStyle name="Normal 3 3 7 7" xfId="13422" xr:uid="{00000000-0005-0000-0000-00002E340000}"/>
    <cellStyle name="Normal 3 3 7 7 10" xfId="13423" xr:uid="{00000000-0005-0000-0000-00002F340000}"/>
    <cellStyle name="Normal 3 3 7 7 11" xfId="13424" xr:uid="{00000000-0005-0000-0000-000030340000}"/>
    <cellStyle name="Normal 3 3 7 7 12" xfId="13425" xr:uid="{00000000-0005-0000-0000-000031340000}"/>
    <cellStyle name="Normal 3 3 7 7 13" xfId="13426" xr:uid="{00000000-0005-0000-0000-000032340000}"/>
    <cellStyle name="Normal 3 3 7 7 14" xfId="13427" xr:uid="{00000000-0005-0000-0000-000033340000}"/>
    <cellStyle name="Normal 3 3 7 7 2" xfId="13428" xr:uid="{00000000-0005-0000-0000-000034340000}"/>
    <cellStyle name="Normal 3 3 7 7 3" xfId="13429" xr:uid="{00000000-0005-0000-0000-000035340000}"/>
    <cellStyle name="Normal 3 3 7 7 4" xfId="13430" xr:uid="{00000000-0005-0000-0000-000036340000}"/>
    <cellStyle name="Normal 3 3 7 7 5" xfId="13431" xr:uid="{00000000-0005-0000-0000-000037340000}"/>
    <cellStyle name="Normal 3 3 7 7 6" xfId="13432" xr:uid="{00000000-0005-0000-0000-000038340000}"/>
    <cellStyle name="Normal 3 3 7 7 7" xfId="13433" xr:uid="{00000000-0005-0000-0000-000039340000}"/>
    <cellStyle name="Normal 3 3 7 7 8" xfId="13434" xr:uid="{00000000-0005-0000-0000-00003A340000}"/>
    <cellStyle name="Normal 3 3 7 7 9" xfId="13435" xr:uid="{00000000-0005-0000-0000-00003B340000}"/>
    <cellStyle name="Normal 3 3 7 8" xfId="13436" xr:uid="{00000000-0005-0000-0000-00003C340000}"/>
    <cellStyle name="Normal 3 3 7 8 10" xfId="13437" xr:uid="{00000000-0005-0000-0000-00003D340000}"/>
    <cellStyle name="Normal 3 3 7 8 11" xfId="13438" xr:uid="{00000000-0005-0000-0000-00003E340000}"/>
    <cellStyle name="Normal 3 3 7 8 12" xfId="13439" xr:uid="{00000000-0005-0000-0000-00003F340000}"/>
    <cellStyle name="Normal 3 3 7 8 13" xfId="13440" xr:uid="{00000000-0005-0000-0000-000040340000}"/>
    <cellStyle name="Normal 3 3 7 8 14" xfId="13441" xr:uid="{00000000-0005-0000-0000-000041340000}"/>
    <cellStyle name="Normal 3 3 7 8 2" xfId="13442" xr:uid="{00000000-0005-0000-0000-000042340000}"/>
    <cellStyle name="Normal 3 3 7 8 3" xfId="13443" xr:uid="{00000000-0005-0000-0000-000043340000}"/>
    <cellStyle name="Normal 3 3 7 8 4" xfId="13444" xr:uid="{00000000-0005-0000-0000-000044340000}"/>
    <cellStyle name="Normal 3 3 7 8 5" xfId="13445" xr:uid="{00000000-0005-0000-0000-000045340000}"/>
    <cellStyle name="Normal 3 3 7 8 6" xfId="13446" xr:uid="{00000000-0005-0000-0000-000046340000}"/>
    <cellStyle name="Normal 3 3 7 8 7" xfId="13447" xr:uid="{00000000-0005-0000-0000-000047340000}"/>
    <cellStyle name="Normal 3 3 7 8 8" xfId="13448" xr:uid="{00000000-0005-0000-0000-000048340000}"/>
    <cellStyle name="Normal 3 3 7 8 9" xfId="13449" xr:uid="{00000000-0005-0000-0000-000049340000}"/>
    <cellStyle name="Normal 3 3 7 9" xfId="13450" xr:uid="{00000000-0005-0000-0000-00004A340000}"/>
    <cellStyle name="Normal 3 3 7 9 10" xfId="13451" xr:uid="{00000000-0005-0000-0000-00004B340000}"/>
    <cellStyle name="Normal 3 3 7 9 11" xfId="13452" xr:uid="{00000000-0005-0000-0000-00004C340000}"/>
    <cellStyle name="Normal 3 3 7 9 12" xfId="13453" xr:uid="{00000000-0005-0000-0000-00004D340000}"/>
    <cellStyle name="Normal 3 3 7 9 13" xfId="13454" xr:uid="{00000000-0005-0000-0000-00004E340000}"/>
    <cellStyle name="Normal 3 3 7 9 14" xfId="13455" xr:uid="{00000000-0005-0000-0000-00004F340000}"/>
    <cellStyle name="Normal 3 3 7 9 2" xfId="13456" xr:uid="{00000000-0005-0000-0000-000050340000}"/>
    <cellStyle name="Normal 3 3 7 9 3" xfId="13457" xr:uid="{00000000-0005-0000-0000-000051340000}"/>
    <cellStyle name="Normal 3 3 7 9 4" xfId="13458" xr:uid="{00000000-0005-0000-0000-000052340000}"/>
    <cellStyle name="Normal 3 3 7 9 5" xfId="13459" xr:uid="{00000000-0005-0000-0000-000053340000}"/>
    <cellStyle name="Normal 3 3 7 9 6" xfId="13460" xr:uid="{00000000-0005-0000-0000-000054340000}"/>
    <cellStyle name="Normal 3 3 7 9 7" xfId="13461" xr:uid="{00000000-0005-0000-0000-000055340000}"/>
    <cellStyle name="Normal 3 3 7 9 8" xfId="13462" xr:uid="{00000000-0005-0000-0000-000056340000}"/>
    <cellStyle name="Normal 3 3 7 9 9" xfId="13463" xr:uid="{00000000-0005-0000-0000-000057340000}"/>
    <cellStyle name="Normal 3 3 8" xfId="13464" xr:uid="{00000000-0005-0000-0000-000058340000}"/>
    <cellStyle name="Normal 3 3 8 10" xfId="13465" xr:uid="{00000000-0005-0000-0000-000059340000}"/>
    <cellStyle name="Normal 3 3 8 10 10" xfId="13466" xr:uid="{00000000-0005-0000-0000-00005A340000}"/>
    <cellStyle name="Normal 3 3 8 10 11" xfId="13467" xr:uid="{00000000-0005-0000-0000-00005B340000}"/>
    <cellStyle name="Normal 3 3 8 10 12" xfId="13468" xr:uid="{00000000-0005-0000-0000-00005C340000}"/>
    <cellStyle name="Normal 3 3 8 10 13" xfId="13469" xr:uid="{00000000-0005-0000-0000-00005D340000}"/>
    <cellStyle name="Normal 3 3 8 10 14" xfId="13470" xr:uid="{00000000-0005-0000-0000-00005E340000}"/>
    <cellStyle name="Normal 3 3 8 10 2" xfId="13471" xr:uid="{00000000-0005-0000-0000-00005F340000}"/>
    <cellStyle name="Normal 3 3 8 10 3" xfId="13472" xr:uid="{00000000-0005-0000-0000-000060340000}"/>
    <cellStyle name="Normal 3 3 8 10 4" xfId="13473" xr:uid="{00000000-0005-0000-0000-000061340000}"/>
    <cellStyle name="Normal 3 3 8 10 5" xfId="13474" xr:uid="{00000000-0005-0000-0000-000062340000}"/>
    <cellStyle name="Normal 3 3 8 10 6" xfId="13475" xr:uid="{00000000-0005-0000-0000-000063340000}"/>
    <cellStyle name="Normal 3 3 8 10 7" xfId="13476" xr:uid="{00000000-0005-0000-0000-000064340000}"/>
    <cellStyle name="Normal 3 3 8 10 8" xfId="13477" xr:uid="{00000000-0005-0000-0000-000065340000}"/>
    <cellStyle name="Normal 3 3 8 10 9" xfId="13478" xr:uid="{00000000-0005-0000-0000-000066340000}"/>
    <cellStyle name="Normal 3 3 8 11" xfId="13479" xr:uid="{00000000-0005-0000-0000-000067340000}"/>
    <cellStyle name="Normal 3 3 8 12" xfId="13480" xr:uid="{00000000-0005-0000-0000-000068340000}"/>
    <cellStyle name="Normal 3 3 8 13" xfId="13481" xr:uid="{00000000-0005-0000-0000-000069340000}"/>
    <cellStyle name="Normal 3 3 8 14" xfId="13482" xr:uid="{00000000-0005-0000-0000-00006A340000}"/>
    <cellStyle name="Normal 3 3 8 15" xfId="13483" xr:uid="{00000000-0005-0000-0000-00006B340000}"/>
    <cellStyle name="Normal 3 3 8 16" xfId="13484" xr:uid="{00000000-0005-0000-0000-00006C340000}"/>
    <cellStyle name="Normal 3 3 8 17" xfId="13485" xr:uid="{00000000-0005-0000-0000-00006D340000}"/>
    <cellStyle name="Normal 3 3 8 18" xfId="13486" xr:uid="{00000000-0005-0000-0000-00006E340000}"/>
    <cellStyle name="Normal 3 3 8 19" xfId="13487" xr:uid="{00000000-0005-0000-0000-00006F340000}"/>
    <cellStyle name="Normal 3 3 8 2" xfId="13488" xr:uid="{00000000-0005-0000-0000-000070340000}"/>
    <cellStyle name="Normal 3 3 8 2 10" xfId="13489" xr:uid="{00000000-0005-0000-0000-000071340000}"/>
    <cellStyle name="Normal 3 3 8 2 11" xfId="13490" xr:uid="{00000000-0005-0000-0000-000072340000}"/>
    <cellStyle name="Normal 3 3 8 2 12" xfId="13491" xr:uid="{00000000-0005-0000-0000-000073340000}"/>
    <cellStyle name="Normal 3 3 8 2 13" xfId="13492" xr:uid="{00000000-0005-0000-0000-000074340000}"/>
    <cellStyle name="Normal 3 3 8 2 14" xfId="13493" xr:uid="{00000000-0005-0000-0000-000075340000}"/>
    <cellStyle name="Normal 3 3 8 2 15" xfId="13494" xr:uid="{00000000-0005-0000-0000-000076340000}"/>
    <cellStyle name="Normal 3 3 8 2 2" xfId="13495" xr:uid="{00000000-0005-0000-0000-000077340000}"/>
    <cellStyle name="Normal 3 3 8 2 2 10" xfId="13496" xr:uid="{00000000-0005-0000-0000-000078340000}"/>
    <cellStyle name="Normal 3 3 8 2 2 11" xfId="13497" xr:uid="{00000000-0005-0000-0000-000079340000}"/>
    <cellStyle name="Normal 3 3 8 2 2 12" xfId="13498" xr:uid="{00000000-0005-0000-0000-00007A340000}"/>
    <cellStyle name="Normal 3 3 8 2 2 13" xfId="13499" xr:uid="{00000000-0005-0000-0000-00007B340000}"/>
    <cellStyle name="Normal 3 3 8 2 2 14" xfId="13500" xr:uid="{00000000-0005-0000-0000-00007C340000}"/>
    <cellStyle name="Normal 3 3 8 2 2 2" xfId="13501" xr:uid="{00000000-0005-0000-0000-00007D340000}"/>
    <cellStyle name="Normal 3 3 8 2 2 3" xfId="13502" xr:uid="{00000000-0005-0000-0000-00007E340000}"/>
    <cellStyle name="Normal 3 3 8 2 2 4" xfId="13503" xr:uid="{00000000-0005-0000-0000-00007F340000}"/>
    <cellStyle name="Normal 3 3 8 2 2 5" xfId="13504" xr:uid="{00000000-0005-0000-0000-000080340000}"/>
    <cellStyle name="Normal 3 3 8 2 2 6" xfId="13505" xr:uid="{00000000-0005-0000-0000-000081340000}"/>
    <cellStyle name="Normal 3 3 8 2 2 7" xfId="13506" xr:uid="{00000000-0005-0000-0000-000082340000}"/>
    <cellStyle name="Normal 3 3 8 2 2 8" xfId="13507" xr:uid="{00000000-0005-0000-0000-000083340000}"/>
    <cellStyle name="Normal 3 3 8 2 2 9" xfId="13508" xr:uid="{00000000-0005-0000-0000-000084340000}"/>
    <cellStyle name="Normal 3 3 8 2 3" xfId="13509" xr:uid="{00000000-0005-0000-0000-000085340000}"/>
    <cellStyle name="Normal 3 3 8 2 4" xfId="13510" xr:uid="{00000000-0005-0000-0000-000086340000}"/>
    <cellStyle name="Normal 3 3 8 2 5" xfId="13511" xr:uid="{00000000-0005-0000-0000-000087340000}"/>
    <cellStyle name="Normal 3 3 8 2 6" xfId="13512" xr:uid="{00000000-0005-0000-0000-000088340000}"/>
    <cellStyle name="Normal 3 3 8 2 7" xfId="13513" xr:uid="{00000000-0005-0000-0000-000089340000}"/>
    <cellStyle name="Normal 3 3 8 2 8" xfId="13514" xr:uid="{00000000-0005-0000-0000-00008A340000}"/>
    <cellStyle name="Normal 3 3 8 2 9" xfId="13515" xr:uid="{00000000-0005-0000-0000-00008B340000}"/>
    <cellStyle name="Normal 3 3 8 20" xfId="13516" xr:uid="{00000000-0005-0000-0000-00008C340000}"/>
    <cellStyle name="Normal 3 3 8 21" xfId="13517" xr:uid="{00000000-0005-0000-0000-00008D340000}"/>
    <cellStyle name="Normal 3 3 8 22" xfId="13518" xr:uid="{00000000-0005-0000-0000-00008E340000}"/>
    <cellStyle name="Normal 3 3 8 23" xfId="13519" xr:uid="{00000000-0005-0000-0000-00008F340000}"/>
    <cellStyle name="Normal 3 3 8 3" xfId="13520" xr:uid="{00000000-0005-0000-0000-000090340000}"/>
    <cellStyle name="Normal 3 3 8 3 10" xfId="13521" xr:uid="{00000000-0005-0000-0000-000091340000}"/>
    <cellStyle name="Normal 3 3 8 3 11" xfId="13522" xr:uid="{00000000-0005-0000-0000-000092340000}"/>
    <cellStyle name="Normal 3 3 8 3 12" xfId="13523" xr:uid="{00000000-0005-0000-0000-000093340000}"/>
    <cellStyle name="Normal 3 3 8 3 13" xfId="13524" xr:uid="{00000000-0005-0000-0000-000094340000}"/>
    <cellStyle name="Normal 3 3 8 3 14" xfId="13525" xr:uid="{00000000-0005-0000-0000-000095340000}"/>
    <cellStyle name="Normal 3 3 8 3 15" xfId="13526" xr:uid="{00000000-0005-0000-0000-000096340000}"/>
    <cellStyle name="Normal 3 3 8 3 2" xfId="13527" xr:uid="{00000000-0005-0000-0000-000097340000}"/>
    <cellStyle name="Normal 3 3 8 3 2 10" xfId="13528" xr:uid="{00000000-0005-0000-0000-000098340000}"/>
    <cellStyle name="Normal 3 3 8 3 2 11" xfId="13529" xr:uid="{00000000-0005-0000-0000-000099340000}"/>
    <cellStyle name="Normal 3 3 8 3 2 12" xfId="13530" xr:uid="{00000000-0005-0000-0000-00009A340000}"/>
    <cellStyle name="Normal 3 3 8 3 2 13" xfId="13531" xr:uid="{00000000-0005-0000-0000-00009B340000}"/>
    <cellStyle name="Normal 3 3 8 3 2 14" xfId="13532" xr:uid="{00000000-0005-0000-0000-00009C340000}"/>
    <cellStyle name="Normal 3 3 8 3 2 2" xfId="13533" xr:uid="{00000000-0005-0000-0000-00009D340000}"/>
    <cellStyle name="Normal 3 3 8 3 2 3" xfId="13534" xr:uid="{00000000-0005-0000-0000-00009E340000}"/>
    <cellStyle name="Normal 3 3 8 3 2 4" xfId="13535" xr:uid="{00000000-0005-0000-0000-00009F340000}"/>
    <cellStyle name="Normal 3 3 8 3 2 5" xfId="13536" xr:uid="{00000000-0005-0000-0000-0000A0340000}"/>
    <cellStyle name="Normal 3 3 8 3 2 6" xfId="13537" xr:uid="{00000000-0005-0000-0000-0000A1340000}"/>
    <cellStyle name="Normal 3 3 8 3 2 7" xfId="13538" xr:uid="{00000000-0005-0000-0000-0000A2340000}"/>
    <cellStyle name="Normal 3 3 8 3 2 8" xfId="13539" xr:uid="{00000000-0005-0000-0000-0000A3340000}"/>
    <cellStyle name="Normal 3 3 8 3 2 9" xfId="13540" xr:uid="{00000000-0005-0000-0000-0000A4340000}"/>
    <cellStyle name="Normal 3 3 8 3 3" xfId="13541" xr:uid="{00000000-0005-0000-0000-0000A5340000}"/>
    <cellStyle name="Normal 3 3 8 3 4" xfId="13542" xr:uid="{00000000-0005-0000-0000-0000A6340000}"/>
    <cellStyle name="Normal 3 3 8 3 5" xfId="13543" xr:uid="{00000000-0005-0000-0000-0000A7340000}"/>
    <cellStyle name="Normal 3 3 8 3 6" xfId="13544" xr:uid="{00000000-0005-0000-0000-0000A8340000}"/>
    <cellStyle name="Normal 3 3 8 3 7" xfId="13545" xr:uid="{00000000-0005-0000-0000-0000A9340000}"/>
    <cellStyle name="Normal 3 3 8 3 8" xfId="13546" xr:uid="{00000000-0005-0000-0000-0000AA340000}"/>
    <cellStyle name="Normal 3 3 8 3 9" xfId="13547" xr:uid="{00000000-0005-0000-0000-0000AB340000}"/>
    <cellStyle name="Normal 3 3 8 4" xfId="13548" xr:uid="{00000000-0005-0000-0000-0000AC340000}"/>
    <cellStyle name="Normal 3 3 8 4 10" xfId="13549" xr:uid="{00000000-0005-0000-0000-0000AD340000}"/>
    <cellStyle name="Normal 3 3 8 4 11" xfId="13550" xr:uid="{00000000-0005-0000-0000-0000AE340000}"/>
    <cellStyle name="Normal 3 3 8 4 12" xfId="13551" xr:uid="{00000000-0005-0000-0000-0000AF340000}"/>
    <cellStyle name="Normal 3 3 8 4 13" xfId="13552" xr:uid="{00000000-0005-0000-0000-0000B0340000}"/>
    <cellStyle name="Normal 3 3 8 4 14" xfId="13553" xr:uid="{00000000-0005-0000-0000-0000B1340000}"/>
    <cellStyle name="Normal 3 3 8 4 15" xfId="13554" xr:uid="{00000000-0005-0000-0000-0000B2340000}"/>
    <cellStyle name="Normal 3 3 8 4 2" xfId="13555" xr:uid="{00000000-0005-0000-0000-0000B3340000}"/>
    <cellStyle name="Normal 3 3 8 4 2 10" xfId="13556" xr:uid="{00000000-0005-0000-0000-0000B4340000}"/>
    <cellStyle name="Normal 3 3 8 4 2 11" xfId="13557" xr:uid="{00000000-0005-0000-0000-0000B5340000}"/>
    <cellStyle name="Normal 3 3 8 4 2 12" xfId="13558" xr:uid="{00000000-0005-0000-0000-0000B6340000}"/>
    <cellStyle name="Normal 3 3 8 4 2 13" xfId="13559" xr:uid="{00000000-0005-0000-0000-0000B7340000}"/>
    <cellStyle name="Normal 3 3 8 4 2 14" xfId="13560" xr:uid="{00000000-0005-0000-0000-0000B8340000}"/>
    <cellStyle name="Normal 3 3 8 4 2 2" xfId="13561" xr:uid="{00000000-0005-0000-0000-0000B9340000}"/>
    <cellStyle name="Normal 3 3 8 4 2 3" xfId="13562" xr:uid="{00000000-0005-0000-0000-0000BA340000}"/>
    <cellStyle name="Normal 3 3 8 4 2 4" xfId="13563" xr:uid="{00000000-0005-0000-0000-0000BB340000}"/>
    <cellStyle name="Normal 3 3 8 4 2 5" xfId="13564" xr:uid="{00000000-0005-0000-0000-0000BC340000}"/>
    <cellStyle name="Normal 3 3 8 4 2 6" xfId="13565" xr:uid="{00000000-0005-0000-0000-0000BD340000}"/>
    <cellStyle name="Normal 3 3 8 4 2 7" xfId="13566" xr:uid="{00000000-0005-0000-0000-0000BE340000}"/>
    <cellStyle name="Normal 3 3 8 4 2 8" xfId="13567" xr:uid="{00000000-0005-0000-0000-0000BF340000}"/>
    <cellStyle name="Normal 3 3 8 4 2 9" xfId="13568" xr:uid="{00000000-0005-0000-0000-0000C0340000}"/>
    <cellStyle name="Normal 3 3 8 4 3" xfId="13569" xr:uid="{00000000-0005-0000-0000-0000C1340000}"/>
    <cellStyle name="Normal 3 3 8 4 4" xfId="13570" xr:uid="{00000000-0005-0000-0000-0000C2340000}"/>
    <cellStyle name="Normal 3 3 8 4 5" xfId="13571" xr:uid="{00000000-0005-0000-0000-0000C3340000}"/>
    <cellStyle name="Normal 3 3 8 4 6" xfId="13572" xr:uid="{00000000-0005-0000-0000-0000C4340000}"/>
    <cellStyle name="Normal 3 3 8 4 7" xfId="13573" xr:uid="{00000000-0005-0000-0000-0000C5340000}"/>
    <cellStyle name="Normal 3 3 8 4 8" xfId="13574" xr:uid="{00000000-0005-0000-0000-0000C6340000}"/>
    <cellStyle name="Normal 3 3 8 4 9" xfId="13575" xr:uid="{00000000-0005-0000-0000-0000C7340000}"/>
    <cellStyle name="Normal 3 3 8 5" xfId="13576" xr:uid="{00000000-0005-0000-0000-0000C8340000}"/>
    <cellStyle name="Normal 3 3 8 5 10" xfId="13577" xr:uid="{00000000-0005-0000-0000-0000C9340000}"/>
    <cellStyle name="Normal 3 3 8 5 11" xfId="13578" xr:uid="{00000000-0005-0000-0000-0000CA340000}"/>
    <cellStyle name="Normal 3 3 8 5 12" xfId="13579" xr:uid="{00000000-0005-0000-0000-0000CB340000}"/>
    <cellStyle name="Normal 3 3 8 5 13" xfId="13580" xr:uid="{00000000-0005-0000-0000-0000CC340000}"/>
    <cellStyle name="Normal 3 3 8 5 14" xfId="13581" xr:uid="{00000000-0005-0000-0000-0000CD340000}"/>
    <cellStyle name="Normal 3 3 8 5 2" xfId="13582" xr:uid="{00000000-0005-0000-0000-0000CE340000}"/>
    <cellStyle name="Normal 3 3 8 5 3" xfId="13583" xr:uid="{00000000-0005-0000-0000-0000CF340000}"/>
    <cellStyle name="Normal 3 3 8 5 4" xfId="13584" xr:uid="{00000000-0005-0000-0000-0000D0340000}"/>
    <cellStyle name="Normal 3 3 8 5 5" xfId="13585" xr:uid="{00000000-0005-0000-0000-0000D1340000}"/>
    <cellStyle name="Normal 3 3 8 5 6" xfId="13586" xr:uid="{00000000-0005-0000-0000-0000D2340000}"/>
    <cellStyle name="Normal 3 3 8 5 7" xfId="13587" xr:uid="{00000000-0005-0000-0000-0000D3340000}"/>
    <cellStyle name="Normal 3 3 8 5 8" xfId="13588" xr:uid="{00000000-0005-0000-0000-0000D4340000}"/>
    <cellStyle name="Normal 3 3 8 5 9" xfId="13589" xr:uid="{00000000-0005-0000-0000-0000D5340000}"/>
    <cellStyle name="Normal 3 3 8 6" xfId="13590" xr:uid="{00000000-0005-0000-0000-0000D6340000}"/>
    <cellStyle name="Normal 3 3 8 6 10" xfId="13591" xr:uid="{00000000-0005-0000-0000-0000D7340000}"/>
    <cellStyle name="Normal 3 3 8 6 11" xfId="13592" xr:uid="{00000000-0005-0000-0000-0000D8340000}"/>
    <cellStyle name="Normal 3 3 8 6 12" xfId="13593" xr:uid="{00000000-0005-0000-0000-0000D9340000}"/>
    <cellStyle name="Normal 3 3 8 6 13" xfId="13594" xr:uid="{00000000-0005-0000-0000-0000DA340000}"/>
    <cellStyle name="Normal 3 3 8 6 14" xfId="13595" xr:uid="{00000000-0005-0000-0000-0000DB340000}"/>
    <cellStyle name="Normal 3 3 8 6 2" xfId="13596" xr:uid="{00000000-0005-0000-0000-0000DC340000}"/>
    <cellStyle name="Normal 3 3 8 6 3" xfId="13597" xr:uid="{00000000-0005-0000-0000-0000DD340000}"/>
    <cellStyle name="Normal 3 3 8 6 4" xfId="13598" xr:uid="{00000000-0005-0000-0000-0000DE340000}"/>
    <cellStyle name="Normal 3 3 8 6 5" xfId="13599" xr:uid="{00000000-0005-0000-0000-0000DF340000}"/>
    <cellStyle name="Normal 3 3 8 6 6" xfId="13600" xr:uid="{00000000-0005-0000-0000-0000E0340000}"/>
    <cellStyle name="Normal 3 3 8 6 7" xfId="13601" xr:uid="{00000000-0005-0000-0000-0000E1340000}"/>
    <cellStyle name="Normal 3 3 8 6 8" xfId="13602" xr:uid="{00000000-0005-0000-0000-0000E2340000}"/>
    <cellStyle name="Normal 3 3 8 6 9" xfId="13603" xr:uid="{00000000-0005-0000-0000-0000E3340000}"/>
    <cellStyle name="Normal 3 3 8 7" xfId="13604" xr:uid="{00000000-0005-0000-0000-0000E4340000}"/>
    <cellStyle name="Normal 3 3 8 7 10" xfId="13605" xr:uid="{00000000-0005-0000-0000-0000E5340000}"/>
    <cellStyle name="Normal 3 3 8 7 11" xfId="13606" xr:uid="{00000000-0005-0000-0000-0000E6340000}"/>
    <cellStyle name="Normal 3 3 8 7 12" xfId="13607" xr:uid="{00000000-0005-0000-0000-0000E7340000}"/>
    <cellStyle name="Normal 3 3 8 7 13" xfId="13608" xr:uid="{00000000-0005-0000-0000-0000E8340000}"/>
    <cellStyle name="Normal 3 3 8 7 14" xfId="13609" xr:uid="{00000000-0005-0000-0000-0000E9340000}"/>
    <cellStyle name="Normal 3 3 8 7 2" xfId="13610" xr:uid="{00000000-0005-0000-0000-0000EA340000}"/>
    <cellStyle name="Normal 3 3 8 7 3" xfId="13611" xr:uid="{00000000-0005-0000-0000-0000EB340000}"/>
    <cellStyle name="Normal 3 3 8 7 4" xfId="13612" xr:uid="{00000000-0005-0000-0000-0000EC340000}"/>
    <cellStyle name="Normal 3 3 8 7 5" xfId="13613" xr:uid="{00000000-0005-0000-0000-0000ED340000}"/>
    <cellStyle name="Normal 3 3 8 7 6" xfId="13614" xr:uid="{00000000-0005-0000-0000-0000EE340000}"/>
    <cellStyle name="Normal 3 3 8 7 7" xfId="13615" xr:uid="{00000000-0005-0000-0000-0000EF340000}"/>
    <cellStyle name="Normal 3 3 8 7 8" xfId="13616" xr:uid="{00000000-0005-0000-0000-0000F0340000}"/>
    <cellStyle name="Normal 3 3 8 7 9" xfId="13617" xr:uid="{00000000-0005-0000-0000-0000F1340000}"/>
    <cellStyle name="Normal 3 3 8 8" xfId="13618" xr:uid="{00000000-0005-0000-0000-0000F2340000}"/>
    <cellStyle name="Normal 3 3 8 8 10" xfId="13619" xr:uid="{00000000-0005-0000-0000-0000F3340000}"/>
    <cellStyle name="Normal 3 3 8 8 11" xfId="13620" xr:uid="{00000000-0005-0000-0000-0000F4340000}"/>
    <cellStyle name="Normal 3 3 8 8 12" xfId="13621" xr:uid="{00000000-0005-0000-0000-0000F5340000}"/>
    <cellStyle name="Normal 3 3 8 8 13" xfId="13622" xr:uid="{00000000-0005-0000-0000-0000F6340000}"/>
    <cellStyle name="Normal 3 3 8 8 14" xfId="13623" xr:uid="{00000000-0005-0000-0000-0000F7340000}"/>
    <cellStyle name="Normal 3 3 8 8 2" xfId="13624" xr:uid="{00000000-0005-0000-0000-0000F8340000}"/>
    <cellStyle name="Normal 3 3 8 8 3" xfId="13625" xr:uid="{00000000-0005-0000-0000-0000F9340000}"/>
    <cellStyle name="Normal 3 3 8 8 4" xfId="13626" xr:uid="{00000000-0005-0000-0000-0000FA340000}"/>
    <cellStyle name="Normal 3 3 8 8 5" xfId="13627" xr:uid="{00000000-0005-0000-0000-0000FB340000}"/>
    <cellStyle name="Normal 3 3 8 8 6" xfId="13628" xr:uid="{00000000-0005-0000-0000-0000FC340000}"/>
    <cellStyle name="Normal 3 3 8 8 7" xfId="13629" xr:uid="{00000000-0005-0000-0000-0000FD340000}"/>
    <cellStyle name="Normal 3 3 8 8 8" xfId="13630" xr:uid="{00000000-0005-0000-0000-0000FE340000}"/>
    <cellStyle name="Normal 3 3 8 8 9" xfId="13631" xr:uid="{00000000-0005-0000-0000-0000FF340000}"/>
    <cellStyle name="Normal 3 3 8 9" xfId="13632" xr:uid="{00000000-0005-0000-0000-000000350000}"/>
    <cellStyle name="Normal 3 3 8 9 10" xfId="13633" xr:uid="{00000000-0005-0000-0000-000001350000}"/>
    <cellStyle name="Normal 3 3 8 9 11" xfId="13634" xr:uid="{00000000-0005-0000-0000-000002350000}"/>
    <cellStyle name="Normal 3 3 8 9 12" xfId="13635" xr:uid="{00000000-0005-0000-0000-000003350000}"/>
    <cellStyle name="Normal 3 3 8 9 13" xfId="13636" xr:uid="{00000000-0005-0000-0000-000004350000}"/>
    <cellStyle name="Normal 3 3 8 9 14" xfId="13637" xr:uid="{00000000-0005-0000-0000-000005350000}"/>
    <cellStyle name="Normal 3 3 8 9 2" xfId="13638" xr:uid="{00000000-0005-0000-0000-000006350000}"/>
    <cellStyle name="Normal 3 3 8 9 3" xfId="13639" xr:uid="{00000000-0005-0000-0000-000007350000}"/>
    <cellStyle name="Normal 3 3 8 9 4" xfId="13640" xr:uid="{00000000-0005-0000-0000-000008350000}"/>
    <cellStyle name="Normal 3 3 8 9 5" xfId="13641" xr:uid="{00000000-0005-0000-0000-000009350000}"/>
    <cellStyle name="Normal 3 3 8 9 6" xfId="13642" xr:uid="{00000000-0005-0000-0000-00000A350000}"/>
    <cellStyle name="Normal 3 3 8 9 7" xfId="13643" xr:uid="{00000000-0005-0000-0000-00000B350000}"/>
    <cellStyle name="Normal 3 3 8 9 8" xfId="13644" xr:uid="{00000000-0005-0000-0000-00000C350000}"/>
    <cellStyle name="Normal 3 3 8 9 9" xfId="13645" xr:uid="{00000000-0005-0000-0000-00000D350000}"/>
    <cellStyle name="Normal 3 3 9" xfId="13646" xr:uid="{00000000-0005-0000-0000-00000E350000}"/>
    <cellStyle name="Normal 3 3 9 10" xfId="13647" xr:uid="{00000000-0005-0000-0000-00000F350000}"/>
    <cellStyle name="Normal 3 3 9 10 10" xfId="13648" xr:uid="{00000000-0005-0000-0000-000010350000}"/>
    <cellStyle name="Normal 3 3 9 10 11" xfId="13649" xr:uid="{00000000-0005-0000-0000-000011350000}"/>
    <cellStyle name="Normal 3 3 9 10 12" xfId="13650" xr:uid="{00000000-0005-0000-0000-000012350000}"/>
    <cellStyle name="Normal 3 3 9 10 13" xfId="13651" xr:uid="{00000000-0005-0000-0000-000013350000}"/>
    <cellStyle name="Normal 3 3 9 10 14" xfId="13652" xr:uid="{00000000-0005-0000-0000-000014350000}"/>
    <cellStyle name="Normal 3 3 9 10 2" xfId="13653" xr:uid="{00000000-0005-0000-0000-000015350000}"/>
    <cellStyle name="Normal 3 3 9 10 3" xfId="13654" xr:uid="{00000000-0005-0000-0000-000016350000}"/>
    <cellStyle name="Normal 3 3 9 10 4" xfId="13655" xr:uid="{00000000-0005-0000-0000-000017350000}"/>
    <cellStyle name="Normal 3 3 9 10 5" xfId="13656" xr:uid="{00000000-0005-0000-0000-000018350000}"/>
    <cellStyle name="Normal 3 3 9 10 6" xfId="13657" xr:uid="{00000000-0005-0000-0000-000019350000}"/>
    <cellStyle name="Normal 3 3 9 10 7" xfId="13658" xr:uid="{00000000-0005-0000-0000-00001A350000}"/>
    <cellStyle name="Normal 3 3 9 10 8" xfId="13659" xr:uid="{00000000-0005-0000-0000-00001B350000}"/>
    <cellStyle name="Normal 3 3 9 10 9" xfId="13660" xr:uid="{00000000-0005-0000-0000-00001C350000}"/>
    <cellStyle name="Normal 3 3 9 11" xfId="13661" xr:uid="{00000000-0005-0000-0000-00001D350000}"/>
    <cellStyle name="Normal 3 3 9 12" xfId="13662" xr:uid="{00000000-0005-0000-0000-00001E350000}"/>
    <cellStyle name="Normal 3 3 9 13" xfId="13663" xr:uid="{00000000-0005-0000-0000-00001F350000}"/>
    <cellStyle name="Normal 3 3 9 14" xfId="13664" xr:uid="{00000000-0005-0000-0000-000020350000}"/>
    <cellStyle name="Normal 3 3 9 15" xfId="13665" xr:uid="{00000000-0005-0000-0000-000021350000}"/>
    <cellStyle name="Normal 3 3 9 16" xfId="13666" xr:uid="{00000000-0005-0000-0000-000022350000}"/>
    <cellStyle name="Normal 3 3 9 17" xfId="13667" xr:uid="{00000000-0005-0000-0000-000023350000}"/>
    <cellStyle name="Normal 3 3 9 18" xfId="13668" xr:uid="{00000000-0005-0000-0000-000024350000}"/>
    <cellStyle name="Normal 3 3 9 19" xfId="13669" xr:uid="{00000000-0005-0000-0000-000025350000}"/>
    <cellStyle name="Normal 3 3 9 2" xfId="13670" xr:uid="{00000000-0005-0000-0000-000026350000}"/>
    <cellStyle name="Normal 3 3 9 2 10" xfId="13671" xr:uid="{00000000-0005-0000-0000-000027350000}"/>
    <cellStyle name="Normal 3 3 9 2 11" xfId="13672" xr:uid="{00000000-0005-0000-0000-000028350000}"/>
    <cellStyle name="Normal 3 3 9 2 12" xfId="13673" xr:uid="{00000000-0005-0000-0000-000029350000}"/>
    <cellStyle name="Normal 3 3 9 2 13" xfId="13674" xr:uid="{00000000-0005-0000-0000-00002A350000}"/>
    <cellStyle name="Normal 3 3 9 2 14" xfId="13675" xr:uid="{00000000-0005-0000-0000-00002B350000}"/>
    <cellStyle name="Normal 3 3 9 2 15" xfId="13676" xr:uid="{00000000-0005-0000-0000-00002C350000}"/>
    <cellStyle name="Normal 3 3 9 2 2" xfId="13677" xr:uid="{00000000-0005-0000-0000-00002D350000}"/>
    <cellStyle name="Normal 3 3 9 2 2 10" xfId="13678" xr:uid="{00000000-0005-0000-0000-00002E350000}"/>
    <cellStyle name="Normal 3 3 9 2 2 11" xfId="13679" xr:uid="{00000000-0005-0000-0000-00002F350000}"/>
    <cellStyle name="Normal 3 3 9 2 2 12" xfId="13680" xr:uid="{00000000-0005-0000-0000-000030350000}"/>
    <cellStyle name="Normal 3 3 9 2 2 13" xfId="13681" xr:uid="{00000000-0005-0000-0000-000031350000}"/>
    <cellStyle name="Normal 3 3 9 2 2 14" xfId="13682" xr:uid="{00000000-0005-0000-0000-000032350000}"/>
    <cellStyle name="Normal 3 3 9 2 2 2" xfId="13683" xr:uid="{00000000-0005-0000-0000-000033350000}"/>
    <cellStyle name="Normal 3 3 9 2 2 3" xfId="13684" xr:uid="{00000000-0005-0000-0000-000034350000}"/>
    <cellStyle name="Normal 3 3 9 2 2 4" xfId="13685" xr:uid="{00000000-0005-0000-0000-000035350000}"/>
    <cellStyle name="Normal 3 3 9 2 2 5" xfId="13686" xr:uid="{00000000-0005-0000-0000-000036350000}"/>
    <cellStyle name="Normal 3 3 9 2 2 6" xfId="13687" xr:uid="{00000000-0005-0000-0000-000037350000}"/>
    <cellStyle name="Normal 3 3 9 2 2 7" xfId="13688" xr:uid="{00000000-0005-0000-0000-000038350000}"/>
    <cellStyle name="Normal 3 3 9 2 2 8" xfId="13689" xr:uid="{00000000-0005-0000-0000-000039350000}"/>
    <cellStyle name="Normal 3 3 9 2 2 9" xfId="13690" xr:uid="{00000000-0005-0000-0000-00003A350000}"/>
    <cellStyle name="Normal 3 3 9 2 3" xfId="13691" xr:uid="{00000000-0005-0000-0000-00003B350000}"/>
    <cellStyle name="Normal 3 3 9 2 4" xfId="13692" xr:uid="{00000000-0005-0000-0000-00003C350000}"/>
    <cellStyle name="Normal 3 3 9 2 5" xfId="13693" xr:uid="{00000000-0005-0000-0000-00003D350000}"/>
    <cellStyle name="Normal 3 3 9 2 6" xfId="13694" xr:uid="{00000000-0005-0000-0000-00003E350000}"/>
    <cellStyle name="Normal 3 3 9 2 7" xfId="13695" xr:uid="{00000000-0005-0000-0000-00003F350000}"/>
    <cellStyle name="Normal 3 3 9 2 8" xfId="13696" xr:uid="{00000000-0005-0000-0000-000040350000}"/>
    <cellStyle name="Normal 3 3 9 2 9" xfId="13697" xr:uid="{00000000-0005-0000-0000-000041350000}"/>
    <cellStyle name="Normal 3 3 9 20" xfId="13698" xr:uid="{00000000-0005-0000-0000-000042350000}"/>
    <cellStyle name="Normal 3 3 9 21" xfId="13699" xr:uid="{00000000-0005-0000-0000-000043350000}"/>
    <cellStyle name="Normal 3 3 9 22" xfId="13700" xr:uid="{00000000-0005-0000-0000-000044350000}"/>
    <cellStyle name="Normal 3 3 9 23" xfId="13701" xr:uid="{00000000-0005-0000-0000-000045350000}"/>
    <cellStyle name="Normal 3 3 9 3" xfId="13702" xr:uid="{00000000-0005-0000-0000-000046350000}"/>
    <cellStyle name="Normal 3 3 9 3 10" xfId="13703" xr:uid="{00000000-0005-0000-0000-000047350000}"/>
    <cellStyle name="Normal 3 3 9 3 11" xfId="13704" xr:uid="{00000000-0005-0000-0000-000048350000}"/>
    <cellStyle name="Normal 3 3 9 3 12" xfId="13705" xr:uid="{00000000-0005-0000-0000-000049350000}"/>
    <cellStyle name="Normal 3 3 9 3 13" xfId="13706" xr:uid="{00000000-0005-0000-0000-00004A350000}"/>
    <cellStyle name="Normal 3 3 9 3 14" xfId="13707" xr:uid="{00000000-0005-0000-0000-00004B350000}"/>
    <cellStyle name="Normal 3 3 9 3 15" xfId="13708" xr:uid="{00000000-0005-0000-0000-00004C350000}"/>
    <cellStyle name="Normal 3 3 9 3 2" xfId="13709" xr:uid="{00000000-0005-0000-0000-00004D350000}"/>
    <cellStyle name="Normal 3 3 9 3 2 10" xfId="13710" xr:uid="{00000000-0005-0000-0000-00004E350000}"/>
    <cellStyle name="Normal 3 3 9 3 2 11" xfId="13711" xr:uid="{00000000-0005-0000-0000-00004F350000}"/>
    <cellStyle name="Normal 3 3 9 3 2 12" xfId="13712" xr:uid="{00000000-0005-0000-0000-000050350000}"/>
    <cellStyle name="Normal 3 3 9 3 2 13" xfId="13713" xr:uid="{00000000-0005-0000-0000-000051350000}"/>
    <cellStyle name="Normal 3 3 9 3 2 14" xfId="13714" xr:uid="{00000000-0005-0000-0000-000052350000}"/>
    <cellStyle name="Normal 3 3 9 3 2 2" xfId="13715" xr:uid="{00000000-0005-0000-0000-000053350000}"/>
    <cellStyle name="Normal 3 3 9 3 2 3" xfId="13716" xr:uid="{00000000-0005-0000-0000-000054350000}"/>
    <cellStyle name="Normal 3 3 9 3 2 4" xfId="13717" xr:uid="{00000000-0005-0000-0000-000055350000}"/>
    <cellStyle name="Normal 3 3 9 3 2 5" xfId="13718" xr:uid="{00000000-0005-0000-0000-000056350000}"/>
    <cellStyle name="Normal 3 3 9 3 2 6" xfId="13719" xr:uid="{00000000-0005-0000-0000-000057350000}"/>
    <cellStyle name="Normal 3 3 9 3 2 7" xfId="13720" xr:uid="{00000000-0005-0000-0000-000058350000}"/>
    <cellStyle name="Normal 3 3 9 3 2 8" xfId="13721" xr:uid="{00000000-0005-0000-0000-000059350000}"/>
    <cellStyle name="Normal 3 3 9 3 2 9" xfId="13722" xr:uid="{00000000-0005-0000-0000-00005A350000}"/>
    <cellStyle name="Normal 3 3 9 3 3" xfId="13723" xr:uid="{00000000-0005-0000-0000-00005B350000}"/>
    <cellStyle name="Normal 3 3 9 3 4" xfId="13724" xr:uid="{00000000-0005-0000-0000-00005C350000}"/>
    <cellStyle name="Normal 3 3 9 3 5" xfId="13725" xr:uid="{00000000-0005-0000-0000-00005D350000}"/>
    <cellStyle name="Normal 3 3 9 3 6" xfId="13726" xr:uid="{00000000-0005-0000-0000-00005E350000}"/>
    <cellStyle name="Normal 3 3 9 3 7" xfId="13727" xr:uid="{00000000-0005-0000-0000-00005F350000}"/>
    <cellStyle name="Normal 3 3 9 3 8" xfId="13728" xr:uid="{00000000-0005-0000-0000-000060350000}"/>
    <cellStyle name="Normal 3 3 9 3 9" xfId="13729" xr:uid="{00000000-0005-0000-0000-000061350000}"/>
    <cellStyle name="Normal 3 3 9 4" xfId="13730" xr:uid="{00000000-0005-0000-0000-000062350000}"/>
    <cellStyle name="Normal 3 3 9 4 10" xfId="13731" xr:uid="{00000000-0005-0000-0000-000063350000}"/>
    <cellStyle name="Normal 3 3 9 4 11" xfId="13732" xr:uid="{00000000-0005-0000-0000-000064350000}"/>
    <cellStyle name="Normal 3 3 9 4 12" xfId="13733" xr:uid="{00000000-0005-0000-0000-000065350000}"/>
    <cellStyle name="Normal 3 3 9 4 13" xfId="13734" xr:uid="{00000000-0005-0000-0000-000066350000}"/>
    <cellStyle name="Normal 3 3 9 4 14" xfId="13735" xr:uid="{00000000-0005-0000-0000-000067350000}"/>
    <cellStyle name="Normal 3 3 9 4 15" xfId="13736" xr:uid="{00000000-0005-0000-0000-000068350000}"/>
    <cellStyle name="Normal 3 3 9 4 2" xfId="13737" xr:uid="{00000000-0005-0000-0000-000069350000}"/>
    <cellStyle name="Normal 3 3 9 4 2 10" xfId="13738" xr:uid="{00000000-0005-0000-0000-00006A350000}"/>
    <cellStyle name="Normal 3 3 9 4 2 11" xfId="13739" xr:uid="{00000000-0005-0000-0000-00006B350000}"/>
    <cellStyle name="Normal 3 3 9 4 2 12" xfId="13740" xr:uid="{00000000-0005-0000-0000-00006C350000}"/>
    <cellStyle name="Normal 3 3 9 4 2 13" xfId="13741" xr:uid="{00000000-0005-0000-0000-00006D350000}"/>
    <cellStyle name="Normal 3 3 9 4 2 14" xfId="13742" xr:uid="{00000000-0005-0000-0000-00006E350000}"/>
    <cellStyle name="Normal 3 3 9 4 2 2" xfId="13743" xr:uid="{00000000-0005-0000-0000-00006F350000}"/>
    <cellStyle name="Normal 3 3 9 4 2 3" xfId="13744" xr:uid="{00000000-0005-0000-0000-000070350000}"/>
    <cellStyle name="Normal 3 3 9 4 2 4" xfId="13745" xr:uid="{00000000-0005-0000-0000-000071350000}"/>
    <cellStyle name="Normal 3 3 9 4 2 5" xfId="13746" xr:uid="{00000000-0005-0000-0000-000072350000}"/>
    <cellStyle name="Normal 3 3 9 4 2 6" xfId="13747" xr:uid="{00000000-0005-0000-0000-000073350000}"/>
    <cellStyle name="Normal 3 3 9 4 2 7" xfId="13748" xr:uid="{00000000-0005-0000-0000-000074350000}"/>
    <cellStyle name="Normal 3 3 9 4 2 8" xfId="13749" xr:uid="{00000000-0005-0000-0000-000075350000}"/>
    <cellStyle name="Normal 3 3 9 4 2 9" xfId="13750" xr:uid="{00000000-0005-0000-0000-000076350000}"/>
    <cellStyle name="Normal 3 3 9 4 3" xfId="13751" xr:uid="{00000000-0005-0000-0000-000077350000}"/>
    <cellStyle name="Normal 3 3 9 4 4" xfId="13752" xr:uid="{00000000-0005-0000-0000-000078350000}"/>
    <cellStyle name="Normal 3 3 9 4 5" xfId="13753" xr:uid="{00000000-0005-0000-0000-000079350000}"/>
    <cellStyle name="Normal 3 3 9 4 6" xfId="13754" xr:uid="{00000000-0005-0000-0000-00007A350000}"/>
    <cellStyle name="Normal 3 3 9 4 7" xfId="13755" xr:uid="{00000000-0005-0000-0000-00007B350000}"/>
    <cellStyle name="Normal 3 3 9 4 8" xfId="13756" xr:uid="{00000000-0005-0000-0000-00007C350000}"/>
    <cellStyle name="Normal 3 3 9 4 9" xfId="13757" xr:uid="{00000000-0005-0000-0000-00007D350000}"/>
    <cellStyle name="Normal 3 3 9 5" xfId="13758" xr:uid="{00000000-0005-0000-0000-00007E350000}"/>
    <cellStyle name="Normal 3 3 9 5 10" xfId="13759" xr:uid="{00000000-0005-0000-0000-00007F350000}"/>
    <cellStyle name="Normal 3 3 9 5 11" xfId="13760" xr:uid="{00000000-0005-0000-0000-000080350000}"/>
    <cellStyle name="Normal 3 3 9 5 12" xfId="13761" xr:uid="{00000000-0005-0000-0000-000081350000}"/>
    <cellStyle name="Normal 3 3 9 5 13" xfId="13762" xr:uid="{00000000-0005-0000-0000-000082350000}"/>
    <cellStyle name="Normal 3 3 9 5 14" xfId="13763" xr:uid="{00000000-0005-0000-0000-000083350000}"/>
    <cellStyle name="Normal 3 3 9 5 2" xfId="13764" xr:uid="{00000000-0005-0000-0000-000084350000}"/>
    <cellStyle name="Normal 3 3 9 5 3" xfId="13765" xr:uid="{00000000-0005-0000-0000-000085350000}"/>
    <cellStyle name="Normal 3 3 9 5 4" xfId="13766" xr:uid="{00000000-0005-0000-0000-000086350000}"/>
    <cellStyle name="Normal 3 3 9 5 5" xfId="13767" xr:uid="{00000000-0005-0000-0000-000087350000}"/>
    <cellStyle name="Normal 3 3 9 5 6" xfId="13768" xr:uid="{00000000-0005-0000-0000-000088350000}"/>
    <cellStyle name="Normal 3 3 9 5 7" xfId="13769" xr:uid="{00000000-0005-0000-0000-000089350000}"/>
    <cellStyle name="Normal 3 3 9 5 8" xfId="13770" xr:uid="{00000000-0005-0000-0000-00008A350000}"/>
    <cellStyle name="Normal 3 3 9 5 9" xfId="13771" xr:uid="{00000000-0005-0000-0000-00008B350000}"/>
    <cellStyle name="Normal 3 3 9 6" xfId="13772" xr:uid="{00000000-0005-0000-0000-00008C350000}"/>
    <cellStyle name="Normal 3 3 9 6 10" xfId="13773" xr:uid="{00000000-0005-0000-0000-00008D350000}"/>
    <cellStyle name="Normal 3 3 9 6 11" xfId="13774" xr:uid="{00000000-0005-0000-0000-00008E350000}"/>
    <cellStyle name="Normal 3 3 9 6 12" xfId="13775" xr:uid="{00000000-0005-0000-0000-00008F350000}"/>
    <cellStyle name="Normal 3 3 9 6 13" xfId="13776" xr:uid="{00000000-0005-0000-0000-000090350000}"/>
    <cellStyle name="Normal 3 3 9 6 14" xfId="13777" xr:uid="{00000000-0005-0000-0000-000091350000}"/>
    <cellStyle name="Normal 3 3 9 6 2" xfId="13778" xr:uid="{00000000-0005-0000-0000-000092350000}"/>
    <cellStyle name="Normal 3 3 9 6 3" xfId="13779" xr:uid="{00000000-0005-0000-0000-000093350000}"/>
    <cellStyle name="Normal 3 3 9 6 4" xfId="13780" xr:uid="{00000000-0005-0000-0000-000094350000}"/>
    <cellStyle name="Normal 3 3 9 6 5" xfId="13781" xr:uid="{00000000-0005-0000-0000-000095350000}"/>
    <cellStyle name="Normal 3 3 9 6 6" xfId="13782" xr:uid="{00000000-0005-0000-0000-000096350000}"/>
    <cellStyle name="Normal 3 3 9 6 7" xfId="13783" xr:uid="{00000000-0005-0000-0000-000097350000}"/>
    <cellStyle name="Normal 3 3 9 6 8" xfId="13784" xr:uid="{00000000-0005-0000-0000-000098350000}"/>
    <cellStyle name="Normal 3 3 9 6 9" xfId="13785" xr:uid="{00000000-0005-0000-0000-000099350000}"/>
    <cellStyle name="Normal 3 3 9 7" xfId="13786" xr:uid="{00000000-0005-0000-0000-00009A350000}"/>
    <cellStyle name="Normal 3 3 9 7 10" xfId="13787" xr:uid="{00000000-0005-0000-0000-00009B350000}"/>
    <cellStyle name="Normal 3 3 9 7 11" xfId="13788" xr:uid="{00000000-0005-0000-0000-00009C350000}"/>
    <cellStyle name="Normal 3 3 9 7 12" xfId="13789" xr:uid="{00000000-0005-0000-0000-00009D350000}"/>
    <cellStyle name="Normal 3 3 9 7 13" xfId="13790" xr:uid="{00000000-0005-0000-0000-00009E350000}"/>
    <cellStyle name="Normal 3 3 9 7 14" xfId="13791" xr:uid="{00000000-0005-0000-0000-00009F350000}"/>
    <cellStyle name="Normal 3 3 9 7 2" xfId="13792" xr:uid="{00000000-0005-0000-0000-0000A0350000}"/>
    <cellStyle name="Normal 3 3 9 7 3" xfId="13793" xr:uid="{00000000-0005-0000-0000-0000A1350000}"/>
    <cellStyle name="Normal 3 3 9 7 4" xfId="13794" xr:uid="{00000000-0005-0000-0000-0000A2350000}"/>
    <cellStyle name="Normal 3 3 9 7 5" xfId="13795" xr:uid="{00000000-0005-0000-0000-0000A3350000}"/>
    <cellStyle name="Normal 3 3 9 7 6" xfId="13796" xr:uid="{00000000-0005-0000-0000-0000A4350000}"/>
    <cellStyle name="Normal 3 3 9 7 7" xfId="13797" xr:uid="{00000000-0005-0000-0000-0000A5350000}"/>
    <cellStyle name="Normal 3 3 9 7 8" xfId="13798" xr:uid="{00000000-0005-0000-0000-0000A6350000}"/>
    <cellStyle name="Normal 3 3 9 7 9" xfId="13799" xr:uid="{00000000-0005-0000-0000-0000A7350000}"/>
    <cellStyle name="Normal 3 3 9 8" xfId="13800" xr:uid="{00000000-0005-0000-0000-0000A8350000}"/>
    <cellStyle name="Normal 3 3 9 8 10" xfId="13801" xr:uid="{00000000-0005-0000-0000-0000A9350000}"/>
    <cellStyle name="Normal 3 3 9 8 11" xfId="13802" xr:uid="{00000000-0005-0000-0000-0000AA350000}"/>
    <cellStyle name="Normal 3 3 9 8 12" xfId="13803" xr:uid="{00000000-0005-0000-0000-0000AB350000}"/>
    <cellStyle name="Normal 3 3 9 8 13" xfId="13804" xr:uid="{00000000-0005-0000-0000-0000AC350000}"/>
    <cellStyle name="Normal 3 3 9 8 14" xfId="13805" xr:uid="{00000000-0005-0000-0000-0000AD350000}"/>
    <cellStyle name="Normal 3 3 9 8 2" xfId="13806" xr:uid="{00000000-0005-0000-0000-0000AE350000}"/>
    <cellStyle name="Normal 3 3 9 8 3" xfId="13807" xr:uid="{00000000-0005-0000-0000-0000AF350000}"/>
    <cellStyle name="Normal 3 3 9 8 4" xfId="13808" xr:uid="{00000000-0005-0000-0000-0000B0350000}"/>
    <cellStyle name="Normal 3 3 9 8 5" xfId="13809" xr:uid="{00000000-0005-0000-0000-0000B1350000}"/>
    <cellStyle name="Normal 3 3 9 8 6" xfId="13810" xr:uid="{00000000-0005-0000-0000-0000B2350000}"/>
    <cellStyle name="Normal 3 3 9 8 7" xfId="13811" xr:uid="{00000000-0005-0000-0000-0000B3350000}"/>
    <cellStyle name="Normal 3 3 9 8 8" xfId="13812" xr:uid="{00000000-0005-0000-0000-0000B4350000}"/>
    <cellStyle name="Normal 3 3 9 8 9" xfId="13813" xr:uid="{00000000-0005-0000-0000-0000B5350000}"/>
    <cellStyle name="Normal 3 3 9 9" xfId="13814" xr:uid="{00000000-0005-0000-0000-0000B6350000}"/>
    <cellStyle name="Normal 3 3 9 9 10" xfId="13815" xr:uid="{00000000-0005-0000-0000-0000B7350000}"/>
    <cellStyle name="Normal 3 3 9 9 11" xfId="13816" xr:uid="{00000000-0005-0000-0000-0000B8350000}"/>
    <cellStyle name="Normal 3 3 9 9 12" xfId="13817" xr:uid="{00000000-0005-0000-0000-0000B9350000}"/>
    <cellStyle name="Normal 3 3 9 9 13" xfId="13818" xr:uid="{00000000-0005-0000-0000-0000BA350000}"/>
    <cellStyle name="Normal 3 3 9 9 14" xfId="13819" xr:uid="{00000000-0005-0000-0000-0000BB350000}"/>
    <cellStyle name="Normal 3 3 9 9 2" xfId="13820" xr:uid="{00000000-0005-0000-0000-0000BC350000}"/>
    <cellStyle name="Normal 3 3 9 9 3" xfId="13821" xr:uid="{00000000-0005-0000-0000-0000BD350000}"/>
    <cellStyle name="Normal 3 3 9 9 4" xfId="13822" xr:uid="{00000000-0005-0000-0000-0000BE350000}"/>
    <cellStyle name="Normal 3 3 9 9 5" xfId="13823" xr:uid="{00000000-0005-0000-0000-0000BF350000}"/>
    <cellStyle name="Normal 3 3 9 9 6" xfId="13824" xr:uid="{00000000-0005-0000-0000-0000C0350000}"/>
    <cellStyle name="Normal 3 3 9 9 7" xfId="13825" xr:uid="{00000000-0005-0000-0000-0000C1350000}"/>
    <cellStyle name="Normal 3 3 9 9 8" xfId="13826" xr:uid="{00000000-0005-0000-0000-0000C2350000}"/>
    <cellStyle name="Normal 3 3 9 9 9" xfId="13827" xr:uid="{00000000-0005-0000-0000-0000C3350000}"/>
    <cellStyle name="Normal 3 30" xfId="13828" xr:uid="{00000000-0005-0000-0000-0000C4350000}"/>
    <cellStyle name="Normal 3 31" xfId="13829" xr:uid="{00000000-0005-0000-0000-0000C5350000}"/>
    <cellStyle name="Normal 3 32" xfId="13830" xr:uid="{00000000-0005-0000-0000-0000C6350000}"/>
    <cellStyle name="Normal 3 33" xfId="13831" xr:uid="{00000000-0005-0000-0000-0000C7350000}"/>
    <cellStyle name="Normal 3 34" xfId="13832" xr:uid="{00000000-0005-0000-0000-0000C8350000}"/>
    <cellStyle name="Normal 3 35" xfId="13833" xr:uid="{00000000-0005-0000-0000-0000C9350000}"/>
    <cellStyle name="Normal 3 36" xfId="13834" xr:uid="{00000000-0005-0000-0000-0000CA350000}"/>
    <cellStyle name="Normal 3 36 10" xfId="13835" xr:uid="{00000000-0005-0000-0000-0000CB350000}"/>
    <cellStyle name="Normal 3 36 10 10" xfId="13836" xr:uid="{00000000-0005-0000-0000-0000CC350000}"/>
    <cellStyle name="Normal 3 36 10 11" xfId="13837" xr:uid="{00000000-0005-0000-0000-0000CD350000}"/>
    <cellStyle name="Normal 3 36 10 12" xfId="13838" xr:uid="{00000000-0005-0000-0000-0000CE350000}"/>
    <cellStyle name="Normal 3 36 10 13" xfId="13839" xr:uid="{00000000-0005-0000-0000-0000CF350000}"/>
    <cellStyle name="Normal 3 36 10 14" xfId="13840" xr:uid="{00000000-0005-0000-0000-0000D0350000}"/>
    <cellStyle name="Normal 3 36 10 2" xfId="13841" xr:uid="{00000000-0005-0000-0000-0000D1350000}"/>
    <cellStyle name="Normal 3 36 10 3" xfId="13842" xr:uid="{00000000-0005-0000-0000-0000D2350000}"/>
    <cellStyle name="Normal 3 36 10 4" xfId="13843" xr:uid="{00000000-0005-0000-0000-0000D3350000}"/>
    <cellStyle name="Normal 3 36 10 5" xfId="13844" xr:uid="{00000000-0005-0000-0000-0000D4350000}"/>
    <cellStyle name="Normal 3 36 10 6" xfId="13845" xr:uid="{00000000-0005-0000-0000-0000D5350000}"/>
    <cellStyle name="Normal 3 36 10 7" xfId="13846" xr:uid="{00000000-0005-0000-0000-0000D6350000}"/>
    <cellStyle name="Normal 3 36 10 8" xfId="13847" xr:uid="{00000000-0005-0000-0000-0000D7350000}"/>
    <cellStyle name="Normal 3 36 10 9" xfId="13848" xr:uid="{00000000-0005-0000-0000-0000D8350000}"/>
    <cellStyle name="Normal 3 36 11" xfId="13849" xr:uid="{00000000-0005-0000-0000-0000D9350000}"/>
    <cellStyle name="Normal 3 36 12" xfId="13850" xr:uid="{00000000-0005-0000-0000-0000DA350000}"/>
    <cellStyle name="Normal 3 36 13" xfId="13851" xr:uid="{00000000-0005-0000-0000-0000DB350000}"/>
    <cellStyle name="Normal 3 36 14" xfId="13852" xr:uid="{00000000-0005-0000-0000-0000DC350000}"/>
    <cellStyle name="Normal 3 36 15" xfId="13853" xr:uid="{00000000-0005-0000-0000-0000DD350000}"/>
    <cellStyle name="Normal 3 36 16" xfId="13854" xr:uid="{00000000-0005-0000-0000-0000DE350000}"/>
    <cellStyle name="Normal 3 36 17" xfId="13855" xr:uid="{00000000-0005-0000-0000-0000DF350000}"/>
    <cellStyle name="Normal 3 36 18" xfId="13856" xr:uid="{00000000-0005-0000-0000-0000E0350000}"/>
    <cellStyle name="Normal 3 36 19" xfId="13857" xr:uid="{00000000-0005-0000-0000-0000E1350000}"/>
    <cellStyle name="Normal 3 36 2" xfId="13858" xr:uid="{00000000-0005-0000-0000-0000E2350000}"/>
    <cellStyle name="Normal 3 36 2 10" xfId="13859" xr:uid="{00000000-0005-0000-0000-0000E3350000}"/>
    <cellStyle name="Normal 3 36 2 11" xfId="13860" xr:uid="{00000000-0005-0000-0000-0000E4350000}"/>
    <cellStyle name="Normal 3 36 2 12" xfId="13861" xr:uid="{00000000-0005-0000-0000-0000E5350000}"/>
    <cellStyle name="Normal 3 36 2 13" xfId="13862" xr:uid="{00000000-0005-0000-0000-0000E6350000}"/>
    <cellStyle name="Normal 3 36 2 14" xfId="13863" xr:uid="{00000000-0005-0000-0000-0000E7350000}"/>
    <cellStyle name="Normal 3 36 2 15" xfId="13864" xr:uid="{00000000-0005-0000-0000-0000E8350000}"/>
    <cellStyle name="Normal 3 36 2 2" xfId="13865" xr:uid="{00000000-0005-0000-0000-0000E9350000}"/>
    <cellStyle name="Normal 3 36 2 2 10" xfId="13866" xr:uid="{00000000-0005-0000-0000-0000EA350000}"/>
    <cellStyle name="Normal 3 36 2 2 11" xfId="13867" xr:uid="{00000000-0005-0000-0000-0000EB350000}"/>
    <cellStyle name="Normal 3 36 2 2 12" xfId="13868" xr:uid="{00000000-0005-0000-0000-0000EC350000}"/>
    <cellStyle name="Normal 3 36 2 2 13" xfId="13869" xr:uid="{00000000-0005-0000-0000-0000ED350000}"/>
    <cellStyle name="Normal 3 36 2 2 14" xfId="13870" xr:uid="{00000000-0005-0000-0000-0000EE350000}"/>
    <cellStyle name="Normal 3 36 2 2 2" xfId="13871" xr:uid="{00000000-0005-0000-0000-0000EF350000}"/>
    <cellStyle name="Normal 3 36 2 2 3" xfId="13872" xr:uid="{00000000-0005-0000-0000-0000F0350000}"/>
    <cellStyle name="Normal 3 36 2 2 4" xfId="13873" xr:uid="{00000000-0005-0000-0000-0000F1350000}"/>
    <cellStyle name="Normal 3 36 2 2 5" xfId="13874" xr:uid="{00000000-0005-0000-0000-0000F2350000}"/>
    <cellStyle name="Normal 3 36 2 2 6" xfId="13875" xr:uid="{00000000-0005-0000-0000-0000F3350000}"/>
    <cellStyle name="Normal 3 36 2 2 7" xfId="13876" xr:uid="{00000000-0005-0000-0000-0000F4350000}"/>
    <cellStyle name="Normal 3 36 2 2 8" xfId="13877" xr:uid="{00000000-0005-0000-0000-0000F5350000}"/>
    <cellStyle name="Normal 3 36 2 2 9" xfId="13878" xr:uid="{00000000-0005-0000-0000-0000F6350000}"/>
    <cellStyle name="Normal 3 36 2 3" xfId="13879" xr:uid="{00000000-0005-0000-0000-0000F7350000}"/>
    <cellStyle name="Normal 3 36 2 4" xfId="13880" xr:uid="{00000000-0005-0000-0000-0000F8350000}"/>
    <cellStyle name="Normal 3 36 2 5" xfId="13881" xr:uid="{00000000-0005-0000-0000-0000F9350000}"/>
    <cellStyle name="Normal 3 36 2 6" xfId="13882" xr:uid="{00000000-0005-0000-0000-0000FA350000}"/>
    <cellStyle name="Normal 3 36 2 7" xfId="13883" xr:uid="{00000000-0005-0000-0000-0000FB350000}"/>
    <cellStyle name="Normal 3 36 2 8" xfId="13884" xr:uid="{00000000-0005-0000-0000-0000FC350000}"/>
    <cellStyle name="Normal 3 36 2 9" xfId="13885" xr:uid="{00000000-0005-0000-0000-0000FD350000}"/>
    <cellStyle name="Normal 3 36 20" xfId="13886" xr:uid="{00000000-0005-0000-0000-0000FE350000}"/>
    <cellStyle name="Normal 3 36 21" xfId="13887" xr:uid="{00000000-0005-0000-0000-0000FF350000}"/>
    <cellStyle name="Normal 3 36 22" xfId="13888" xr:uid="{00000000-0005-0000-0000-000000360000}"/>
    <cellStyle name="Normal 3 36 23" xfId="13889" xr:uid="{00000000-0005-0000-0000-000001360000}"/>
    <cellStyle name="Normal 3 36 3" xfId="13890" xr:uid="{00000000-0005-0000-0000-000002360000}"/>
    <cellStyle name="Normal 3 36 3 10" xfId="13891" xr:uid="{00000000-0005-0000-0000-000003360000}"/>
    <cellStyle name="Normal 3 36 3 11" xfId="13892" xr:uid="{00000000-0005-0000-0000-000004360000}"/>
    <cellStyle name="Normal 3 36 3 12" xfId="13893" xr:uid="{00000000-0005-0000-0000-000005360000}"/>
    <cellStyle name="Normal 3 36 3 13" xfId="13894" xr:uid="{00000000-0005-0000-0000-000006360000}"/>
    <cellStyle name="Normal 3 36 3 14" xfId="13895" xr:uid="{00000000-0005-0000-0000-000007360000}"/>
    <cellStyle name="Normal 3 36 3 15" xfId="13896" xr:uid="{00000000-0005-0000-0000-000008360000}"/>
    <cellStyle name="Normal 3 36 3 2" xfId="13897" xr:uid="{00000000-0005-0000-0000-000009360000}"/>
    <cellStyle name="Normal 3 36 3 2 10" xfId="13898" xr:uid="{00000000-0005-0000-0000-00000A360000}"/>
    <cellStyle name="Normal 3 36 3 2 11" xfId="13899" xr:uid="{00000000-0005-0000-0000-00000B360000}"/>
    <cellStyle name="Normal 3 36 3 2 12" xfId="13900" xr:uid="{00000000-0005-0000-0000-00000C360000}"/>
    <cellStyle name="Normal 3 36 3 2 13" xfId="13901" xr:uid="{00000000-0005-0000-0000-00000D360000}"/>
    <cellStyle name="Normal 3 36 3 2 14" xfId="13902" xr:uid="{00000000-0005-0000-0000-00000E360000}"/>
    <cellStyle name="Normal 3 36 3 2 2" xfId="13903" xr:uid="{00000000-0005-0000-0000-00000F360000}"/>
    <cellStyle name="Normal 3 36 3 2 3" xfId="13904" xr:uid="{00000000-0005-0000-0000-000010360000}"/>
    <cellStyle name="Normal 3 36 3 2 4" xfId="13905" xr:uid="{00000000-0005-0000-0000-000011360000}"/>
    <cellStyle name="Normal 3 36 3 2 5" xfId="13906" xr:uid="{00000000-0005-0000-0000-000012360000}"/>
    <cellStyle name="Normal 3 36 3 2 6" xfId="13907" xr:uid="{00000000-0005-0000-0000-000013360000}"/>
    <cellStyle name="Normal 3 36 3 2 7" xfId="13908" xr:uid="{00000000-0005-0000-0000-000014360000}"/>
    <cellStyle name="Normal 3 36 3 2 8" xfId="13909" xr:uid="{00000000-0005-0000-0000-000015360000}"/>
    <cellStyle name="Normal 3 36 3 2 9" xfId="13910" xr:uid="{00000000-0005-0000-0000-000016360000}"/>
    <cellStyle name="Normal 3 36 3 3" xfId="13911" xr:uid="{00000000-0005-0000-0000-000017360000}"/>
    <cellStyle name="Normal 3 36 3 4" xfId="13912" xr:uid="{00000000-0005-0000-0000-000018360000}"/>
    <cellStyle name="Normal 3 36 3 5" xfId="13913" xr:uid="{00000000-0005-0000-0000-000019360000}"/>
    <cellStyle name="Normal 3 36 3 6" xfId="13914" xr:uid="{00000000-0005-0000-0000-00001A360000}"/>
    <cellStyle name="Normal 3 36 3 7" xfId="13915" xr:uid="{00000000-0005-0000-0000-00001B360000}"/>
    <cellStyle name="Normal 3 36 3 8" xfId="13916" xr:uid="{00000000-0005-0000-0000-00001C360000}"/>
    <cellStyle name="Normal 3 36 3 9" xfId="13917" xr:uid="{00000000-0005-0000-0000-00001D360000}"/>
    <cellStyle name="Normal 3 36 4" xfId="13918" xr:uid="{00000000-0005-0000-0000-00001E360000}"/>
    <cellStyle name="Normal 3 36 4 10" xfId="13919" xr:uid="{00000000-0005-0000-0000-00001F360000}"/>
    <cellStyle name="Normal 3 36 4 11" xfId="13920" xr:uid="{00000000-0005-0000-0000-000020360000}"/>
    <cellStyle name="Normal 3 36 4 12" xfId="13921" xr:uid="{00000000-0005-0000-0000-000021360000}"/>
    <cellStyle name="Normal 3 36 4 13" xfId="13922" xr:uid="{00000000-0005-0000-0000-000022360000}"/>
    <cellStyle name="Normal 3 36 4 14" xfId="13923" xr:uid="{00000000-0005-0000-0000-000023360000}"/>
    <cellStyle name="Normal 3 36 4 15" xfId="13924" xr:uid="{00000000-0005-0000-0000-000024360000}"/>
    <cellStyle name="Normal 3 36 4 2" xfId="13925" xr:uid="{00000000-0005-0000-0000-000025360000}"/>
    <cellStyle name="Normal 3 36 4 2 10" xfId="13926" xr:uid="{00000000-0005-0000-0000-000026360000}"/>
    <cellStyle name="Normal 3 36 4 2 11" xfId="13927" xr:uid="{00000000-0005-0000-0000-000027360000}"/>
    <cellStyle name="Normal 3 36 4 2 12" xfId="13928" xr:uid="{00000000-0005-0000-0000-000028360000}"/>
    <cellStyle name="Normal 3 36 4 2 13" xfId="13929" xr:uid="{00000000-0005-0000-0000-000029360000}"/>
    <cellStyle name="Normal 3 36 4 2 14" xfId="13930" xr:uid="{00000000-0005-0000-0000-00002A360000}"/>
    <cellStyle name="Normal 3 36 4 2 2" xfId="13931" xr:uid="{00000000-0005-0000-0000-00002B360000}"/>
    <cellStyle name="Normal 3 36 4 2 3" xfId="13932" xr:uid="{00000000-0005-0000-0000-00002C360000}"/>
    <cellStyle name="Normal 3 36 4 2 4" xfId="13933" xr:uid="{00000000-0005-0000-0000-00002D360000}"/>
    <cellStyle name="Normal 3 36 4 2 5" xfId="13934" xr:uid="{00000000-0005-0000-0000-00002E360000}"/>
    <cellStyle name="Normal 3 36 4 2 6" xfId="13935" xr:uid="{00000000-0005-0000-0000-00002F360000}"/>
    <cellStyle name="Normal 3 36 4 2 7" xfId="13936" xr:uid="{00000000-0005-0000-0000-000030360000}"/>
    <cellStyle name="Normal 3 36 4 2 8" xfId="13937" xr:uid="{00000000-0005-0000-0000-000031360000}"/>
    <cellStyle name="Normal 3 36 4 2 9" xfId="13938" xr:uid="{00000000-0005-0000-0000-000032360000}"/>
    <cellStyle name="Normal 3 36 4 3" xfId="13939" xr:uid="{00000000-0005-0000-0000-000033360000}"/>
    <cellStyle name="Normal 3 36 4 4" xfId="13940" xr:uid="{00000000-0005-0000-0000-000034360000}"/>
    <cellStyle name="Normal 3 36 4 5" xfId="13941" xr:uid="{00000000-0005-0000-0000-000035360000}"/>
    <cellStyle name="Normal 3 36 4 6" xfId="13942" xr:uid="{00000000-0005-0000-0000-000036360000}"/>
    <cellStyle name="Normal 3 36 4 7" xfId="13943" xr:uid="{00000000-0005-0000-0000-000037360000}"/>
    <cellStyle name="Normal 3 36 4 8" xfId="13944" xr:uid="{00000000-0005-0000-0000-000038360000}"/>
    <cellStyle name="Normal 3 36 4 9" xfId="13945" xr:uid="{00000000-0005-0000-0000-000039360000}"/>
    <cellStyle name="Normal 3 36 5" xfId="13946" xr:uid="{00000000-0005-0000-0000-00003A360000}"/>
    <cellStyle name="Normal 3 36 5 10" xfId="13947" xr:uid="{00000000-0005-0000-0000-00003B360000}"/>
    <cellStyle name="Normal 3 36 5 11" xfId="13948" xr:uid="{00000000-0005-0000-0000-00003C360000}"/>
    <cellStyle name="Normal 3 36 5 12" xfId="13949" xr:uid="{00000000-0005-0000-0000-00003D360000}"/>
    <cellStyle name="Normal 3 36 5 13" xfId="13950" xr:uid="{00000000-0005-0000-0000-00003E360000}"/>
    <cellStyle name="Normal 3 36 5 14" xfId="13951" xr:uid="{00000000-0005-0000-0000-00003F360000}"/>
    <cellStyle name="Normal 3 36 5 2" xfId="13952" xr:uid="{00000000-0005-0000-0000-000040360000}"/>
    <cellStyle name="Normal 3 36 5 3" xfId="13953" xr:uid="{00000000-0005-0000-0000-000041360000}"/>
    <cellStyle name="Normal 3 36 5 4" xfId="13954" xr:uid="{00000000-0005-0000-0000-000042360000}"/>
    <cellStyle name="Normal 3 36 5 5" xfId="13955" xr:uid="{00000000-0005-0000-0000-000043360000}"/>
    <cellStyle name="Normal 3 36 5 6" xfId="13956" xr:uid="{00000000-0005-0000-0000-000044360000}"/>
    <cellStyle name="Normal 3 36 5 7" xfId="13957" xr:uid="{00000000-0005-0000-0000-000045360000}"/>
    <cellStyle name="Normal 3 36 5 8" xfId="13958" xr:uid="{00000000-0005-0000-0000-000046360000}"/>
    <cellStyle name="Normal 3 36 5 9" xfId="13959" xr:uid="{00000000-0005-0000-0000-000047360000}"/>
    <cellStyle name="Normal 3 36 6" xfId="13960" xr:uid="{00000000-0005-0000-0000-000048360000}"/>
    <cellStyle name="Normal 3 36 6 10" xfId="13961" xr:uid="{00000000-0005-0000-0000-000049360000}"/>
    <cellStyle name="Normal 3 36 6 11" xfId="13962" xr:uid="{00000000-0005-0000-0000-00004A360000}"/>
    <cellStyle name="Normal 3 36 6 12" xfId="13963" xr:uid="{00000000-0005-0000-0000-00004B360000}"/>
    <cellStyle name="Normal 3 36 6 13" xfId="13964" xr:uid="{00000000-0005-0000-0000-00004C360000}"/>
    <cellStyle name="Normal 3 36 6 14" xfId="13965" xr:uid="{00000000-0005-0000-0000-00004D360000}"/>
    <cellStyle name="Normal 3 36 6 2" xfId="13966" xr:uid="{00000000-0005-0000-0000-00004E360000}"/>
    <cellStyle name="Normal 3 36 6 3" xfId="13967" xr:uid="{00000000-0005-0000-0000-00004F360000}"/>
    <cellStyle name="Normal 3 36 6 4" xfId="13968" xr:uid="{00000000-0005-0000-0000-000050360000}"/>
    <cellStyle name="Normal 3 36 6 5" xfId="13969" xr:uid="{00000000-0005-0000-0000-000051360000}"/>
    <cellStyle name="Normal 3 36 6 6" xfId="13970" xr:uid="{00000000-0005-0000-0000-000052360000}"/>
    <cellStyle name="Normal 3 36 6 7" xfId="13971" xr:uid="{00000000-0005-0000-0000-000053360000}"/>
    <cellStyle name="Normal 3 36 6 8" xfId="13972" xr:uid="{00000000-0005-0000-0000-000054360000}"/>
    <cellStyle name="Normal 3 36 6 9" xfId="13973" xr:uid="{00000000-0005-0000-0000-000055360000}"/>
    <cellStyle name="Normal 3 36 7" xfId="13974" xr:uid="{00000000-0005-0000-0000-000056360000}"/>
    <cellStyle name="Normal 3 36 7 10" xfId="13975" xr:uid="{00000000-0005-0000-0000-000057360000}"/>
    <cellStyle name="Normal 3 36 7 11" xfId="13976" xr:uid="{00000000-0005-0000-0000-000058360000}"/>
    <cellStyle name="Normal 3 36 7 12" xfId="13977" xr:uid="{00000000-0005-0000-0000-000059360000}"/>
    <cellStyle name="Normal 3 36 7 13" xfId="13978" xr:uid="{00000000-0005-0000-0000-00005A360000}"/>
    <cellStyle name="Normal 3 36 7 14" xfId="13979" xr:uid="{00000000-0005-0000-0000-00005B360000}"/>
    <cellStyle name="Normal 3 36 7 2" xfId="13980" xr:uid="{00000000-0005-0000-0000-00005C360000}"/>
    <cellStyle name="Normal 3 36 7 3" xfId="13981" xr:uid="{00000000-0005-0000-0000-00005D360000}"/>
    <cellStyle name="Normal 3 36 7 4" xfId="13982" xr:uid="{00000000-0005-0000-0000-00005E360000}"/>
    <cellStyle name="Normal 3 36 7 5" xfId="13983" xr:uid="{00000000-0005-0000-0000-00005F360000}"/>
    <cellStyle name="Normal 3 36 7 6" xfId="13984" xr:uid="{00000000-0005-0000-0000-000060360000}"/>
    <cellStyle name="Normal 3 36 7 7" xfId="13985" xr:uid="{00000000-0005-0000-0000-000061360000}"/>
    <cellStyle name="Normal 3 36 7 8" xfId="13986" xr:uid="{00000000-0005-0000-0000-000062360000}"/>
    <cellStyle name="Normal 3 36 7 9" xfId="13987" xr:uid="{00000000-0005-0000-0000-000063360000}"/>
    <cellStyle name="Normal 3 36 8" xfId="13988" xr:uid="{00000000-0005-0000-0000-000064360000}"/>
    <cellStyle name="Normal 3 36 8 10" xfId="13989" xr:uid="{00000000-0005-0000-0000-000065360000}"/>
    <cellStyle name="Normal 3 36 8 11" xfId="13990" xr:uid="{00000000-0005-0000-0000-000066360000}"/>
    <cellStyle name="Normal 3 36 8 12" xfId="13991" xr:uid="{00000000-0005-0000-0000-000067360000}"/>
    <cellStyle name="Normal 3 36 8 13" xfId="13992" xr:uid="{00000000-0005-0000-0000-000068360000}"/>
    <cellStyle name="Normal 3 36 8 14" xfId="13993" xr:uid="{00000000-0005-0000-0000-000069360000}"/>
    <cellStyle name="Normal 3 36 8 2" xfId="13994" xr:uid="{00000000-0005-0000-0000-00006A360000}"/>
    <cellStyle name="Normal 3 36 8 3" xfId="13995" xr:uid="{00000000-0005-0000-0000-00006B360000}"/>
    <cellStyle name="Normal 3 36 8 4" xfId="13996" xr:uid="{00000000-0005-0000-0000-00006C360000}"/>
    <cellStyle name="Normal 3 36 8 5" xfId="13997" xr:uid="{00000000-0005-0000-0000-00006D360000}"/>
    <cellStyle name="Normal 3 36 8 6" xfId="13998" xr:uid="{00000000-0005-0000-0000-00006E360000}"/>
    <cellStyle name="Normal 3 36 8 7" xfId="13999" xr:uid="{00000000-0005-0000-0000-00006F360000}"/>
    <cellStyle name="Normal 3 36 8 8" xfId="14000" xr:uid="{00000000-0005-0000-0000-000070360000}"/>
    <cellStyle name="Normal 3 36 8 9" xfId="14001" xr:uid="{00000000-0005-0000-0000-000071360000}"/>
    <cellStyle name="Normal 3 36 9" xfId="14002" xr:uid="{00000000-0005-0000-0000-000072360000}"/>
    <cellStyle name="Normal 3 36 9 10" xfId="14003" xr:uid="{00000000-0005-0000-0000-000073360000}"/>
    <cellStyle name="Normal 3 36 9 11" xfId="14004" xr:uid="{00000000-0005-0000-0000-000074360000}"/>
    <cellStyle name="Normal 3 36 9 12" xfId="14005" xr:uid="{00000000-0005-0000-0000-000075360000}"/>
    <cellStyle name="Normal 3 36 9 13" xfId="14006" xr:uid="{00000000-0005-0000-0000-000076360000}"/>
    <cellStyle name="Normal 3 36 9 14" xfId="14007" xr:uid="{00000000-0005-0000-0000-000077360000}"/>
    <cellStyle name="Normal 3 36 9 2" xfId="14008" xr:uid="{00000000-0005-0000-0000-000078360000}"/>
    <cellStyle name="Normal 3 36 9 3" xfId="14009" xr:uid="{00000000-0005-0000-0000-000079360000}"/>
    <cellStyle name="Normal 3 36 9 4" xfId="14010" xr:uid="{00000000-0005-0000-0000-00007A360000}"/>
    <cellStyle name="Normal 3 36 9 5" xfId="14011" xr:uid="{00000000-0005-0000-0000-00007B360000}"/>
    <cellStyle name="Normal 3 36 9 6" xfId="14012" xr:uid="{00000000-0005-0000-0000-00007C360000}"/>
    <cellStyle name="Normal 3 36 9 7" xfId="14013" xr:uid="{00000000-0005-0000-0000-00007D360000}"/>
    <cellStyle name="Normal 3 36 9 8" xfId="14014" xr:uid="{00000000-0005-0000-0000-00007E360000}"/>
    <cellStyle name="Normal 3 36 9 9" xfId="14015" xr:uid="{00000000-0005-0000-0000-00007F360000}"/>
    <cellStyle name="Normal 3 37" xfId="14016" xr:uid="{00000000-0005-0000-0000-000080360000}"/>
    <cellStyle name="Normal 3 37 10" xfId="14017" xr:uid="{00000000-0005-0000-0000-000081360000}"/>
    <cellStyle name="Normal 3 37 10 10" xfId="14018" xr:uid="{00000000-0005-0000-0000-000082360000}"/>
    <cellStyle name="Normal 3 37 10 11" xfId="14019" xr:uid="{00000000-0005-0000-0000-000083360000}"/>
    <cellStyle name="Normal 3 37 10 12" xfId="14020" xr:uid="{00000000-0005-0000-0000-000084360000}"/>
    <cellStyle name="Normal 3 37 10 13" xfId="14021" xr:uid="{00000000-0005-0000-0000-000085360000}"/>
    <cellStyle name="Normal 3 37 10 14" xfId="14022" xr:uid="{00000000-0005-0000-0000-000086360000}"/>
    <cellStyle name="Normal 3 37 10 2" xfId="14023" xr:uid="{00000000-0005-0000-0000-000087360000}"/>
    <cellStyle name="Normal 3 37 10 3" xfId="14024" xr:uid="{00000000-0005-0000-0000-000088360000}"/>
    <cellStyle name="Normal 3 37 10 4" xfId="14025" xr:uid="{00000000-0005-0000-0000-000089360000}"/>
    <cellStyle name="Normal 3 37 10 5" xfId="14026" xr:uid="{00000000-0005-0000-0000-00008A360000}"/>
    <cellStyle name="Normal 3 37 10 6" xfId="14027" xr:uid="{00000000-0005-0000-0000-00008B360000}"/>
    <cellStyle name="Normal 3 37 10 7" xfId="14028" xr:uid="{00000000-0005-0000-0000-00008C360000}"/>
    <cellStyle name="Normal 3 37 10 8" xfId="14029" xr:uid="{00000000-0005-0000-0000-00008D360000}"/>
    <cellStyle name="Normal 3 37 10 9" xfId="14030" xr:uid="{00000000-0005-0000-0000-00008E360000}"/>
    <cellStyle name="Normal 3 37 11" xfId="14031" xr:uid="{00000000-0005-0000-0000-00008F360000}"/>
    <cellStyle name="Normal 3 37 12" xfId="14032" xr:uid="{00000000-0005-0000-0000-000090360000}"/>
    <cellStyle name="Normal 3 37 13" xfId="14033" xr:uid="{00000000-0005-0000-0000-000091360000}"/>
    <cellStyle name="Normal 3 37 14" xfId="14034" xr:uid="{00000000-0005-0000-0000-000092360000}"/>
    <cellStyle name="Normal 3 37 15" xfId="14035" xr:uid="{00000000-0005-0000-0000-000093360000}"/>
    <cellStyle name="Normal 3 37 16" xfId="14036" xr:uid="{00000000-0005-0000-0000-000094360000}"/>
    <cellStyle name="Normal 3 37 17" xfId="14037" xr:uid="{00000000-0005-0000-0000-000095360000}"/>
    <cellStyle name="Normal 3 37 18" xfId="14038" xr:uid="{00000000-0005-0000-0000-000096360000}"/>
    <cellStyle name="Normal 3 37 19" xfId="14039" xr:uid="{00000000-0005-0000-0000-000097360000}"/>
    <cellStyle name="Normal 3 37 2" xfId="14040" xr:uid="{00000000-0005-0000-0000-000098360000}"/>
    <cellStyle name="Normal 3 37 2 10" xfId="14041" xr:uid="{00000000-0005-0000-0000-000099360000}"/>
    <cellStyle name="Normal 3 37 2 11" xfId="14042" xr:uid="{00000000-0005-0000-0000-00009A360000}"/>
    <cellStyle name="Normal 3 37 2 12" xfId="14043" xr:uid="{00000000-0005-0000-0000-00009B360000}"/>
    <cellStyle name="Normal 3 37 2 13" xfId="14044" xr:uid="{00000000-0005-0000-0000-00009C360000}"/>
    <cellStyle name="Normal 3 37 2 14" xfId="14045" xr:uid="{00000000-0005-0000-0000-00009D360000}"/>
    <cellStyle name="Normal 3 37 2 15" xfId="14046" xr:uid="{00000000-0005-0000-0000-00009E360000}"/>
    <cellStyle name="Normal 3 37 2 2" xfId="14047" xr:uid="{00000000-0005-0000-0000-00009F360000}"/>
    <cellStyle name="Normal 3 37 2 2 10" xfId="14048" xr:uid="{00000000-0005-0000-0000-0000A0360000}"/>
    <cellStyle name="Normal 3 37 2 2 11" xfId="14049" xr:uid="{00000000-0005-0000-0000-0000A1360000}"/>
    <cellStyle name="Normal 3 37 2 2 12" xfId="14050" xr:uid="{00000000-0005-0000-0000-0000A2360000}"/>
    <cellStyle name="Normal 3 37 2 2 13" xfId="14051" xr:uid="{00000000-0005-0000-0000-0000A3360000}"/>
    <cellStyle name="Normal 3 37 2 2 14" xfId="14052" xr:uid="{00000000-0005-0000-0000-0000A4360000}"/>
    <cellStyle name="Normal 3 37 2 2 2" xfId="14053" xr:uid="{00000000-0005-0000-0000-0000A5360000}"/>
    <cellStyle name="Normal 3 37 2 2 3" xfId="14054" xr:uid="{00000000-0005-0000-0000-0000A6360000}"/>
    <cellStyle name="Normal 3 37 2 2 4" xfId="14055" xr:uid="{00000000-0005-0000-0000-0000A7360000}"/>
    <cellStyle name="Normal 3 37 2 2 5" xfId="14056" xr:uid="{00000000-0005-0000-0000-0000A8360000}"/>
    <cellStyle name="Normal 3 37 2 2 6" xfId="14057" xr:uid="{00000000-0005-0000-0000-0000A9360000}"/>
    <cellStyle name="Normal 3 37 2 2 7" xfId="14058" xr:uid="{00000000-0005-0000-0000-0000AA360000}"/>
    <cellStyle name="Normal 3 37 2 2 8" xfId="14059" xr:uid="{00000000-0005-0000-0000-0000AB360000}"/>
    <cellStyle name="Normal 3 37 2 2 9" xfId="14060" xr:uid="{00000000-0005-0000-0000-0000AC360000}"/>
    <cellStyle name="Normal 3 37 2 3" xfId="14061" xr:uid="{00000000-0005-0000-0000-0000AD360000}"/>
    <cellStyle name="Normal 3 37 2 4" xfId="14062" xr:uid="{00000000-0005-0000-0000-0000AE360000}"/>
    <cellStyle name="Normal 3 37 2 5" xfId="14063" xr:uid="{00000000-0005-0000-0000-0000AF360000}"/>
    <cellStyle name="Normal 3 37 2 6" xfId="14064" xr:uid="{00000000-0005-0000-0000-0000B0360000}"/>
    <cellStyle name="Normal 3 37 2 7" xfId="14065" xr:uid="{00000000-0005-0000-0000-0000B1360000}"/>
    <cellStyle name="Normal 3 37 2 8" xfId="14066" xr:uid="{00000000-0005-0000-0000-0000B2360000}"/>
    <cellStyle name="Normal 3 37 2 9" xfId="14067" xr:uid="{00000000-0005-0000-0000-0000B3360000}"/>
    <cellStyle name="Normal 3 37 20" xfId="14068" xr:uid="{00000000-0005-0000-0000-0000B4360000}"/>
    <cellStyle name="Normal 3 37 21" xfId="14069" xr:uid="{00000000-0005-0000-0000-0000B5360000}"/>
    <cellStyle name="Normal 3 37 22" xfId="14070" xr:uid="{00000000-0005-0000-0000-0000B6360000}"/>
    <cellStyle name="Normal 3 37 23" xfId="14071" xr:uid="{00000000-0005-0000-0000-0000B7360000}"/>
    <cellStyle name="Normal 3 37 3" xfId="14072" xr:uid="{00000000-0005-0000-0000-0000B8360000}"/>
    <cellStyle name="Normal 3 37 3 10" xfId="14073" xr:uid="{00000000-0005-0000-0000-0000B9360000}"/>
    <cellStyle name="Normal 3 37 3 11" xfId="14074" xr:uid="{00000000-0005-0000-0000-0000BA360000}"/>
    <cellStyle name="Normal 3 37 3 12" xfId="14075" xr:uid="{00000000-0005-0000-0000-0000BB360000}"/>
    <cellStyle name="Normal 3 37 3 13" xfId="14076" xr:uid="{00000000-0005-0000-0000-0000BC360000}"/>
    <cellStyle name="Normal 3 37 3 14" xfId="14077" xr:uid="{00000000-0005-0000-0000-0000BD360000}"/>
    <cellStyle name="Normal 3 37 3 15" xfId="14078" xr:uid="{00000000-0005-0000-0000-0000BE360000}"/>
    <cellStyle name="Normal 3 37 3 2" xfId="14079" xr:uid="{00000000-0005-0000-0000-0000BF360000}"/>
    <cellStyle name="Normal 3 37 3 2 10" xfId="14080" xr:uid="{00000000-0005-0000-0000-0000C0360000}"/>
    <cellStyle name="Normal 3 37 3 2 11" xfId="14081" xr:uid="{00000000-0005-0000-0000-0000C1360000}"/>
    <cellStyle name="Normal 3 37 3 2 12" xfId="14082" xr:uid="{00000000-0005-0000-0000-0000C2360000}"/>
    <cellStyle name="Normal 3 37 3 2 13" xfId="14083" xr:uid="{00000000-0005-0000-0000-0000C3360000}"/>
    <cellStyle name="Normal 3 37 3 2 14" xfId="14084" xr:uid="{00000000-0005-0000-0000-0000C4360000}"/>
    <cellStyle name="Normal 3 37 3 2 2" xfId="14085" xr:uid="{00000000-0005-0000-0000-0000C5360000}"/>
    <cellStyle name="Normal 3 37 3 2 3" xfId="14086" xr:uid="{00000000-0005-0000-0000-0000C6360000}"/>
    <cellStyle name="Normal 3 37 3 2 4" xfId="14087" xr:uid="{00000000-0005-0000-0000-0000C7360000}"/>
    <cellStyle name="Normal 3 37 3 2 5" xfId="14088" xr:uid="{00000000-0005-0000-0000-0000C8360000}"/>
    <cellStyle name="Normal 3 37 3 2 6" xfId="14089" xr:uid="{00000000-0005-0000-0000-0000C9360000}"/>
    <cellStyle name="Normal 3 37 3 2 7" xfId="14090" xr:uid="{00000000-0005-0000-0000-0000CA360000}"/>
    <cellStyle name="Normal 3 37 3 2 8" xfId="14091" xr:uid="{00000000-0005-0000-0000-0000CB360000}"/>
    <cellStyle name="Normal 3 37 3 2 9" xfId="14092" xr:uid="{00000000-0005-0000-0000-0000CC360000}"/>
    <cellStyle name="Normal 3 37 3 3" xfId="14093" xr:uid="{00000000-0005-0000-0000-0000CD360000}"/>
    <cellStyle name="Normal 3 37 3 4" xfId="14094" xr:uid="{00000000-0005-0000-0000-0000CE360000}"/>
    <cellStyle name="Normal 3 37 3 5" xfId="14095" xr:uid="{00000000-0005-0000-0000-0000CF360000}"/>
    <cellStyle name="Normal 3 37 3 6" xfId="14096" xr:uid="{00000000-0005-0000-0000-0000D0360000}"/>
    <cellStyle name="Normal 3 37 3 7" xfId="14097" xr:uid="{00000000-0005-0000-0000-0000D1360000}"/>
    <cellStyle name="Normal 3 37 3 8" xfId="14098" xr:uid="{00000000-0005-0000-0000-0000D2360000}"/>
    <cellStyle name="Normal 3 37 3 9" xfId="14099" xr:uid="{00000000-0005-0000-0000-0000D3360000}"/>
    <cellStyle name="Normal 3 37 4" xfId="14100" xr:uid="{00000000-0005-0000-0000-0000D4360000}"/>
    <cellStyle name="Normal 3 37 4 10" xfId="14101" xr:uid="{00000000-0005-0000-0000-0000D5360000}"/>
    <cellStyle name="Normal 3 37 4 11" xfId="14102" xr:uid="{00000000-0005-0000-0000-0000D6360000}"/>
    <cellStyle name="Normal 3 37 4 12" xfId="14103" xr:uid="{00000000-0005-0000-0000-0000D7360000}"/>
    <cellStyle name="Normal 3 37 4 13" xfId="14104" xr:uid="{00000000-0005-0000-0000-0000D8360000}"/>
    <cellStyle name="Normal 3 37 4 14" xfId="14105" xr:uid="{00000000-0005-0000-0000-0000D9360000}"/>
    <cellStyle name="Normal 3 37 4 15" xfId="14106" xr:uid="{00000000-0005-0000-0000-0000DA360000}"/>
    <cellStyle name="Normal 3 37 4 2" xfId="14107" xr:uid="{00000000-0005-0000-0000-0000DB360000}"/>
    <cellStyle name="Normal 3 37 4 2 10" xfId="14108" xr:uid="{00000000-0005-0000-0000-0000DC360000}"/>
    <cellStyle name="Normal 3 37 4 2 11" xfId="14109" xr:uid="{00000000-0005-0000-0000-0000DD360000}"/>
    <cellStyle name="Normal 3 37 4 2 12" xfId="14110" xr:uid="{00000000-0005-0000-0000-0000DE360000}"/>
    <cellStyle name="Normal 3 37 4 2 13" xfId="14111" xr:uid="{00000000-0005-0000-0000-0000DF360000}"/>
    <cellStyle name="Normal 3 37 4 2 14" xfId="14112" xr:uid="{00000000-0005-0000-0000-0000E0360000}"/>
    <cellStyle name="Normal 3 37 4 2 2" xfId="14113" xr:uid="{00000000-0005-0000-0000-0000E1360000}"/>
    <cellStyle name="Normal 3 37 4 2 3" xfId="14114" xr:uid="{00000000-0005-0000-0000-0000E2360000}"/>
    <cellStyle name="Normal 3 37 4 2 4" xfId="14115" xr:uid="{00000000-0005-0000-0000-0000E3360000}"/>
    <cellStyle name="Normal 3 37 4 2 5" xfId="14116" xr:uid="{00000000-0005-0000-0000-0000E4360000}"/>
    <cellStyle name="Normal 3 37 4 2 6" xfId="14117" xr:uid="{00000000-0005-0000-0000-0000E5360000}"/>
    <cellStyle name="Normal 3 37 4 2 7" xfId="14118" xr:uid="{00000000-0005-0000-0000-0000E6360000}"/>
    <cellStyle name="Normal 3 37 4 2 8" xfId="14119" xr:uid="{00000000-0005-0000-0000-0000E7360000}"/>
    <cellStyle name="Normal 3 37 4 2 9" xfId="14120" xr:uid="{00000000-0005-0000-0000-0000E8360000}"/>
    <cellStyle name="Normal 3 37 4 3" xfId="14121" xr:uid="{00000000-0005-0000-0000-0000E9360000}"/>
    <cellStyle name="Normal 3 37 4 4" xfId="14122" xr:uid="{00000000-0005-0000-0000-0000EA360000}"/>
    <cellStyle name="Normal 3 37 4 5" xfId="14123" xr:uid="{00000000-0005-0000-0000-0000EB360000}"/>
    <cellStyle name="Normal 3 37 4 6" xfId="14124" xr:uid="{00000000-0005-0000-0000-0000EC360000}"/>
    <cellStyle name="Normal 3 37 4 7" xfId="14125" xr:uid="{00000000-0005-0000-0000-0000ED360000}"/>
    <cellStyle name="Normal 3 37 4 8" xfId="14126" xr:uid="{00000000-0005-0000-0000-0000EE360000}"/>
    <cellStyle name="Normal 3 37 4 9" xfId="14127" xr:uid="{00000000-0005-0000-0000-0000EF360000}"/>
    <cellStyle name="Normal 3 37 5" xfId="14128" xr:uid="{00000000-0005-0000-0000-0000F0360000}"/>
    <cellStyle name="Normal 3 37 5 10" xfId="14129" xr:uid="{00000000-0005-0000-0000-0000F1360000}"/>
    <cellStyle name="Normal 3 37 5 11" xfId="14130" xr:uid="{00000000-0005-0000-0000-0000F2360000}"/>
    <cellStyle name="Normal 3 37 5 12" xfId="14131" xr:uid="{00000000-0005-0000-0000-0000F3360000}"/>
    <cellStyle name="Normal 3 37 5 13" xfId="14132" xr:uid="{00000000-0005-0000-0000-0000F4360000}"/>
    <cellStyle name="Normal 3 37 5 14" xfId="14133" xr:uid="{00000000-0005-0000-0000-0000F5360000}"/>
    <cellStyle name="Normal 3 37 5 2" xfId="14134" xr:uid="{00000000-0005-0000-0000-0000F6360000}"/>
    <cellStyle name="Normal 3 37 5 3" xfId="14135" xr:uid="{00000000-0005-0000-0000-0000F7360000}"/>
    <cellStyle name="Normal 3 37 5 4" xfId="14136" xr:uid="{00000000-0005-0000-0000-0000F8360000}"/>
    <cellStyle name="Normal 3 37 5 5" xfId="14137" xr:uid="{00000000-0005-0000-0000-0000F9360000}"/>
    <cellStyle name="Normal 3 37 5 6" xfId="14138" xr:uid="{00000000-0005-0000-0000-0000FA360000}"/>
    <cellStyle name="Normal 3 37 5 7" xfId="14139" xr:uid="{00000000-0005-0000-0000-0000FB360000}"/>
    <cellStyle name="Normal 3 37 5 8" xfId="14140" xr:uid="{00000000-0005-0000-0000-0000FC360000}"/>
    <cellStyle name="Normal 3 37 5 9" xfId="14141" xr:uid="{00000000-0005-0000-0000-0000FD360000}"/>
    <cellStyle name="Normal 3 37 6" xfId="14142" xr:uid="{00000000-0005-0000-0000-0000FE360000}"/>
    <cellStyle name="Normal 3 37 6 10" xfId="14143" xr:uid="{00000000-0005-0000-0000-0000FF360000}"/>
    <cellStyle name="Normal 3 37 6 11" xfId="14144" xr:uid="{00000000-0005-0000-0000-000000370000}"/>
    <cellStyle name="Normal 3 37 6 12" xfId="14145" xr:uid="{00000000-0005-0000-0000-000001370000}"/>
    <cellStyle name="Normal 3 37 6 13" xfId="14146" xr:uid="{00000000-0005-0000-0000-000002370000}"/>
    <cellStyle name="Normal 3 37 6 14" xfId="14147" xr:uid="{00000000-0005-0000-0000-000003370000}"/>
    <cellStyle name="Normal 3 37 6 2" xfId="14148" xr:uid="{00000000-0005-0000-0000-000004370000}"/>
    <cellStyle name="Normal 3 37 6 3" xfId="14149" xr:uid="{00000000-0005-0000-0000-000005370000}"/>
    <cellStyle name="Normal 3 37 6 4" xfId="14150" xr:uid="{00000000-0005-0000-0000-000006370000}"/>
    <cellStyle name="Normal 3 37 6 5" xfId="14151" xr:uid="{00000000-0005-0000-0000-000007370000}"/>
    <cellStyle name="Normal 3 37 6 6" xfId="14152" xr:uid="{00000000-0005-0000-0000-000008370000}"/>
    <cellStyle name="Normal 3 37 6 7" xfId="14153" xr:uid="{00000000-0005-0000-0000-000009370000}"/>
    <cellStyle name="Normal 3 37 6 8" xfId="14154" xr:uid="{00000000-0005-0000-0000-00000A370000}"/>
    <cellStyle name="Normal 3 37 6 9" xfId="14155" xr:uid="{00000000-0005-0000-0000-00000B370000}"/>
    <cellStyle name="Normal 3 37 7" xfId="14156" xr:uid="{00000000-0005-0000-0000-00000C370000}"/>
    <cellStyle name="Normal 3 37 7 10" xfId="14157" xr:uid="{00000000-0005-0000-0000-00000D370000}"/>
    <cellStyle name="Normal 3 37 7 11" xfId="14158" xr:uid="{00000000-0005-0000-0000-00000E370000}"/>
    <cellStyle name="Normal 3 37 7 12" xfId="14159" xr:uid="{00000000-0005-0000-0000-00000F370000}"/>
    <cellStyle name="Normal 3 37 7 13" xfId="14160" xr:uid="{00000000-0005-0000-0000-000010370000}"/>
    <cellStyle name="Normal 3 37 7 14" xfId="14161" xr:uid="{00000000-0005-0000-0000-000011370000}"/>
    <cellStyle name="Normal 3 37 7 2" xfId="14162" xr:uid="{00000000-0005-0000-0000-000012370000}"/>
    <cellStyle name="Normal 3 37 7 3" xfId="14163" xr:uid="{00000000-0005-0000-0000-000013370000}"/>
    <cellStyle name="Normal 3 37 7 4" xfId="14164" xr:uid="{00000000-0005-0000-0000-000014370000}"/>
    <cellStyle name="Normal 3 37 7 5" xfId="14165" xr:uid="{00000000-0005-0000-0000-000015370000}"/>
    <cellStyle name="Normal 3 37 7 6" xfId="14166" xr:uid="{00000000-0005-0000-0000-000016370000}"/>
    <cellStyle name="Normal 3 37 7 7" xfId="14167" xr:uid="{00000000-0005-0000-0000-000017370000}"/>
    <cellStyle name="Normal 3 37 7 8" xfId="14168" xr:uid="{00000000-0005-0000-0000-000018370000}"/>
    <cellStyle name="Normal 3 37 7 9" xfId="14169" xr:uid="{00000000-0005-0000-0000-000019370000}"/>
    <cellStyle name="Normal 3 37 8" xfId="14170" xr:uid="{00000000-0005-0000-0000-00001A370000}"/>
    <cellStyle name="Normal 3 37 8 10" xfId="14171" xr:uid="{00000000-0005-0000-0000-00001B370000}"/>
    <cellStyle name="Normal 3 37 8 11" xfId="14172" xr:uid="{00000000-0005-0000-0000-00001C370000}"/>
    <cellStyle name="Normal 3 37 8 12" xfId="14173" xr:uid="{00000000-0005-0000-0000-00001D370000}"/>
    <cellStyle name="Normal 3 37 8 13" xfId="14174" xr:uid="{00000000-0005-0000-0000-00001E370000}"/>
    <cellStyle name="Normal 3 37 8 14" xfId="14175" xr:uid="{00000000-0005-0000-0000-00001F370000}"/>
    <cellStyle name="Normal 3 37 8 2" xfId="14176" xr:uid="{00000000-0005-0000-0000-000020370000}"/>
    <cellStyle name="Normal 3 37 8 3" xfId="14177" xr:uid="{00000000-0005-0000-0000-000021370000}"/>
    <cellStyle name="Normal 3 37 8 4" xfId="14178" xr:uid="{00000000-0005-0000-0000-000022370000}"/>
    <cellStyle name="Normal 3 37 8 5" xfId="14179" xr:uid="{00000000-0005-0000-0000-000023370000}"/>
    <cellStyle name="Normal 3 37 8 6" xfId="14180" xr:uid="{00000000-0005-0000-0000-000024370000}"/>
    <cellStyle name="Normal 3 37 8 7" xfId="14181" xr:uid="{00000000-0005-0000-0000-000025370000}"/>
    <cellStyle name="Normal 3 37 8 8" xfId="14182" xr:uid="{00000000-0005-0000-0000-000026370000}"/>
    <cellStyle name="Normal 3 37 8 9" xfId="14183" xr:uid="{00000000-0005-0000-0000-000027370000}"/>
    <cellStyle name="Normal 3 37 9" xfId="14184" xr:uid="{00000000-0005-0000-0000-000028370000}"/>
    <cellStyle name="Normal 3 37 9 10" xfId="14185" xr:uid="{00000000-0005-0000-0000-000029370000}"/>
    <cellStyle name="Normal 3 37 9 11" xfId="14186" xr:uid="{00000000-0005-0000-0000-00002A370000}"/>
    <cellStyle name="Normal 3 37 9 12" xfId="14187" xr:uid="{00000000-0005-0000-0000-00002B370000}"/>
    <cellStyle name="Normal 3 37 9 13" xfId="14188" xr:uid="{00000000-0005-0000-0000-00002C370000}"/>
    <cellStyle name="Normal 3 37 9 14" xfId="14189" xr:uid="{00000000-0005-0000-0000-00002D370000}"/>
    <cellStyle name="Normal 3 37 9 2" xfId="14190" xr:uid="{00000000-0005-0000-0000-00002E370000}"/>
    <cellStyle name="Normal 3 37 9 3" xfId="14191" xr:uid="{00000000-0005-0000-0000-00002F370000}"/>
    <cellStyle name="Normal 3 37 9 4" xfId="14192" xr:uid="{00000000-0005-0000-0000-000030370000}"/>
    <cellStyle name="Normal 3 37 9 5" xfId="14193" xr:uid="{00000000-0005-0000-0000-000031370000}"/>
    <cellStyle name="Normal 3 37 9 6" xfId="14194" xr:uid="{00000000-0005-0000-0000-000032370000}"/>
    <cellStyle name="Normal 3 37 9 7" xfId="14195" xr:uid="{00000000-0005-0000-0000-000033370000}"/>
    <cellStyle name="Normal 3 37 9 8" xfId="14196" xr:uid="{00000000-0005-0000-0000-000034370000}"/>
    <cellStyle name="Normal 3 37 9 9" xfId="14197" xr:uid="{00000000-0005-0000-0000-000035370000}"/>
    <cellStyle name="Normal 3 38" xfId="14198" xr:uid="{00000000-0005-0000-0000-000036370000}"/>
    <cellStyle name="Normal 3 38 10" xfId="14199" xr:uid="{00000000-0005-0000-0000-000037370000}"/>
    <cellStyle name="Normal 3 38 10 10" xfId="14200" xr:uid="{00000000-0005-0000-0000-000038370000}"/>
    <cellStyle name="Normal 3 38 10 11" xfId="14201" xr:uid="{00000000-0005-0000-0000-000039370000}"/>
    <cellStyle name="Normal 3 38 10 12" xfId="14202" xr:uid="{00000000-0005-0000-0000-00003A370000}"/>
    <cellStyle name="Normal 3 38 10 13" xfId="14203" xr:uid="{00000000-0005-0000-0000-00003B370000}"/>
    <cellStyle name="Normal 3 38 10 14" xfId="14204" xr:uid="{00000000-0005-0000-0000-00003C370000}"/>
    <cellStyle name="Normal 3 38 10 2" xfId="14205" xr:uid="{00000000-0005-0000-0000-00003D370000}"/>
    <cellStyle name="Normal 3 38 10 3" xfId="14206" xr:uid="{00000000-0005-0000-0000-00003E370000}"/>
    <cellStyle name="Normal 3 38 10 4" xfId="14207" xr:uid="{00000000-0005-0000-0000-00003F370000}"/>
    <cellStyle name="Normal 3 38 10 5" xfId="14208" xr:uid="{00000000-0005-0000-0000-000040370000}"/>
    <cellStyle name="Normal 3 38 10 6" xfId="14209" xr:uid="{00000000-0005-0000-0000-000041370000}"/>
    <cellStyle name="Normal 3 38 10 7" xfId="14210" xr:uid="{00000000-0005-0000-0000-000042370000}"/>
    <cellStyle name="Normal 3 38 10 8" xfId="14211" xr:uid="{00000000-0005-0000-0000-000043370000}"/>
    <cellStyle name="Normal 3 38 10 9" xfId="14212" xr:uid="{00000000-0005-0000-0000-000044370000}"/>
    <cellStyle name="Normal 3 38 11" xfId="14213" xr:uid="{00000000-0005-0000-0000-000045370000}"/>
    <cellStyle name="Normal 3 38 12" xfId="14214" xr:uid="{00000000-0005-0000-0000-000046370000}"/>
    <cellStyle name="Normal 3 38 13" xfId="14215" xr:uid="{00000000-0005-0000-0000-000047370000}"/>
    <cellStyle name="Normal 3 38 14" xfId="14216" xr:uid="{00000000-0005-0000-0000-000048370000}"/>
    <cellStyle name="Normal 3 38 15" xfId="14217" xr:uid="{00000000-0005-0000-0000-000049370000}"/>
    <cellStyle name="Normal 3 38 16" xfId="14218" xr:uid="{00000000-0005-0000-0000-00004A370000}"/>
    <cellStyle name="Normal 3 38 17" xfId="14219" xr:uid="{00000000-0005-0000-0000-00004B370000}"/>
    <cellStyle name="Normal 3 38 18" xfId="14220" xr:uid="{00000000-0005-0000-0000-00004C370000}"/>
    <cellStyle name="Normal 3 38 19" xfId="14221" xr:uid="{00000000-0005-0000-0000-00004D370000}"/>
    <cellStyle name="Normal 3 38 2" xfId="14222" xr:uid="{00000000-0005-0000-0000-00004E370000}"/>
    <cellStyle name="Normal 3 38 2 10" xfId="14223" xr:uid="{00000000-0005-0000-0000-00004F370000}"/>
    <cellStyle name="Normal 3 38 2 11" xfId="14224" xr:uid="{00000000-0005-0000-0000-000050370000}"/>
    <cellStyle name="Normal 3 38 2 12" xfId="14225" xr:uid="{00000000-0005-0000-0000-000051370000}"/>
    <cellStyle name="Normal 3 38 2 13" xfId="14226" xr:uid="{00000000-0005-0000-0000-000052370000}"/>
    <cellStyle name="Normal 3 38 2 14" xfId="14227" xr:uid="{00000000-0005-0000-0000-000053370000}"/>
    <cellStyle name="Normal 3 38 2 15" xfId="14228" xr:uid="{00000000-0005-0000-0000-000054370000}"/>
    <cellStyle name="Normal 3 38 2 2" xfId="14229" xr:uid="{00000000-0005-0000-0000-000055370000}"/>
    <cellStyle name="Normal 3 38 2 2 10" xfId="14230" xr:uid="{00000000-0005-0000-0000-000056370000}"/>
    <cellStyle name="Normal 3 38 2 2 11" xfId="14231" xr:uid="{00000000-0005-0000-0000-000057370000}"/>
    <cellStyle name="Normal 3 38 2 2 12" xfId="14232" xr:uid="{00000000-0005-0000-0000-000058370000}"/>
    <cellStyle name="Normal 3 38 2 2 13" xfId="14233" xr:uid="{00000000-0005-0000-0000-000059370000}"/>
    <cellStyle name="Normal 3 38 2 2 14" xfId="14234" xr:uid="{00000000-0005-0000-0000-00005A370000}"/>
    <cellStyle name="Normal 3 38 2 2 2" xfId="14235" xr:uid="{00000000-0005-0000-0000-00005B370000}"/>
    <cellStyle name="Normal 3 38 2 2 3" xfId="14236" xr:uid="{00000000-0005-0000-0000-00005C370000}"/>
    <cellStyle name="Normal 3 38 2 2 4" xfId="14237" xr:uid="{00000000-0005-0000-0000-00005D370000}"/>
    <cellStyle name="Normal 3 38 2 2 5" xfId="14238" xr:uid="{00000000-0005-0000-0000-00005E370000}"/>
    <cellStyle name="Normal 3 38 2 2 6" xfId="14239" xr:uid="{00000000-0005-0000-0000-00005F370000}"/>
    <cellStyle name="Normal 3 38 2 2 7" xfId="14240" xr:uid="{00000000-0005-0000-0000-000060370000}"/>
    <cellStyle name="Normal 3 38 2 2 8" xfId="14241" xr:uid="{00000000-0005-0000-0000-000061370000}"/>
    <cellStyle name="Normal 3 38 2 2 9" xfId="14242" xr:uid="{00000000-0005-0000-0000-000062370000}"/>
    <cellStyle name="Normal 3 38 2 3" xfId="14243" xr:uid="{00000000-0005-0000-0000-000063370000}"/>
    <cellStyle name="Normal 3 38 2 4" xfId="14244" xr:uid="{00000000-0005-0000-0000-000064370000}"/>
    <cellStyle name="Normal 3 38 2 5" xfId="14245" xr:uid="{00000000-0005-0000-0000-000065370000}"/>
    <cellStyle name="Normal 3 38 2 6" xfId="14246" xr:uid="{00000000-0005-0000-0000-000066370000}"/>
    <cellStyle name="Normal 3 38 2 7" xfId="14247" xr:uid="{00000000-0005-0000-0000-000067370000}"/>
    <cellStyle name="Normal 3 38 2 8" xfId="14248" xr:uid="{00000000-0005-0000-0000-000068370000}"/>
    <cellStyle name="Normal 3 38 2 9" xfId="14249" xr:uid="{00000000-0005-0000-0000-000069370000}"/>
    <cellStyle name="Normal 3 38 20" xfId="14250" xr:uid="{00000000-0005-0000-0000-00006A370000}"/>
    <cellStyle name="Normal 3 38 21" xfId="14251" xr:uid="{00000000-0005-0000-0000-00006B370000}"/>
    <cellStyle name="Normal 3 38 22" xfId="14252" xr:uid="{00000000-0005-0000-0000-00006C370000}"/>
    <cellStyle name="Normal 3 38 23" xfId="14253" xr:uid="{00000000-0005-0000-0000-00006D370000}"/>
    <cellStyle name="Normal 3 38 3" xfId="14254" xr:uid="{00000000-0005-0000-0000-00006E370000}"/>
    <cellStyle name="Normal 3 38 3 10" xfId="14255" xr:uid="{00000000-0005-0000-0000-00006F370000}"/>
    <cellStyle name="Normal 3 38 3 11" xfId="14256" xr:uid="{00000000-0005-0000-0000-000070370000}"/>
    <cellStyle name="Normal 3 38 3 12" xfId="14257" xr:uid="{00000000-0005-0000-0000-000071370000}"/>
    <cellStyle name="Normal 3 38 3 13" xfId="14258" xr:uid="{00000000-0005-0000-0000-000072370000}"/>
    <cellStyle name="Normal 3 38 3 14" xfId="14259" xr:uid="{00000000-0005-0000-0000-000073370000}"/>
    <cellStyle name="Normal 3 38 3 15" xfId="14260" xr:uid="{00000000-0005-0000-0000-000074370000}"/>
    <cellStyle name="Normal 3 38 3 2" xfId="14261" xr:uid="{00000000-0005-0000-0000-000075370000}"/>
    <cellStyle name="Normal 3 38 3 2 10" xfId="14262" xr:uid="{00000000-0005-0000-0000-000076370000}"/>
    <cellStyle name="Normal 3 38 3 2 11" xfId="14263" xr:uid="{00000000-0005-0000-0000-000077370000}"/>
    <cellStyle name="Normal 3 38 3 2 12" xfId="14264" xr:uid="{00000000-0005-0000-0000-000078370000}"/>
    <cellStyle name="Normal 3 38 3 2 13" xfId="14265" xr:uid="{00000000-0005-0000-0000-000079370000}"/>
    <cellStyle name="Normal 3 38 3 2 14" xfId="14266" xr:uid="{00000000-0005-0000-0000-00007A370000}"/>
    <cellStyle name="Normal 3 38 3 2 2" xfId="14267" xr:uid="{00000000-0005-0000-0000-00007B370000}"/>
    <cellStyle name="Normal 3 38 3 2 3" xfId="14268" xr:uid="{00000000-0005-0000-0000-00007C370000}"/>
    <cellStyle name="Normal 3 38 3 2 4" xfId="14269" xr:uid="{00000000-0005-0000-0000-00007D370000}"/>
    <cellStyle name="Normal 3 38 3 2 5" xfId="14270" xr:uid="{00000000-0005-0000-0000-00007E370000}"/>
    <cellStyle name="Normal 3 38 3 2 6" xfId="14271" xr:uid="{00000000-0005-0000-0000-00007F370000}"/>
    <cellStyle name="Normal 3 38 3 2 7" xfId="14272" xr:uid="{00000000-0005-0000-0000-000080370000}"/>
    <cellStyle name="Normal 3 38 3 2 8" xfId="14273" xr:uid="{00000000-0005-0000-0000-000081370000}"/>
    <cellStyle name="Normal 3 38 3 2 9" xfId="14274" xr:uid="{00000000-0005-0000-0000-000082370000}"/>
    <cellStyle name="Normal 3 38 3 3" xfId="14275" xr:uid="{00000000-0005-0000-0000-000083370000}"/>
    <cellStyle name="Normal 3 38 3 4" xfId="14276" xr:uid="{00000000-0005-0000-0000-000084370000}"/>
    <cellStyle name="Normal 3 38 3 5" xfId="14277" xr:uid="{00000000-0005-0000-0000-000085370000}"/>
    <cellStyle name="Normal 3 38 3 6" xfId="14278" xr:uid="{00000000-0005-0000-0000-000086370000}"/>
    <cellStyle name="Normal 3 38 3 7" xfId="14279" xr:uid="{00000000-0005-0000-0000-000087370000}"/>
    <cellStyle name="Normal 3 38 3 8" xfId="14280" xr:uid="{00000000-0005-0000-0000-000088370000}"/>
    <cellStyle name="Normal 3 38 3 9" xfId="14281" xr:uid="{00000000-0005-0000-0000-000089370000}"/>
    <cellStyle name="Normal 3 38 4" xfId="14282" xr:uid="{00000000-0005-0000-0000-00008A370000}"/>
    <cellStyle name="Normal 3 38 4 10" xfId="14283" xr:uid="{00000000-0005-0000-0000-00008B370000}"/>
    <cellStyle name="Normal 3 38 4 11" xfId="14284" xr:uid="{00000000-0005-0000-0000-00008C370000}"/>
    <cellStyle name="Normal 3 38 4 12" xfId="14285" xr:uid="{00000000-0005-0000-0000-00008D370000}"/>
    <cellStyle name="Normal 3 38 4 13" xfId="14286" xr:uid="{00000000-0005-0000-0000-00008E370000}"/>
    <cellStyle name="Normal 3 38 4 14" xfId="14287" xr:uid="{00000000-0005-0000-0000-00008F370000}"/>
    <cellStyle name="Normal 3 38 4 15" xfId="14288" xr:uid="{00000000-0005-0000-0000-000090370000}"/>
    <cellStyle name="Normal 3 38 4 2" xfId="14289" xr:uid="{00000000-0005-0000-0000-000091370000}"/>
    <cellStyle name="Normal 3 38 4 2 10" xfId="14290" xr:uid="{00000000-0005-0000-0000-000092370000}"/>
    <cellStyle name="Normal 3 38 4 2 11" xfId="14291" xr:uid="{00000000-0005-0000-0000-000093370000}"/>
    <cellStyle name="Normal 3 38 4 2 12" xfId="14292" xr:uid="{00000000-0005-0000-0000-000094370000}"/>
    <cellStyle name="Normal 3 38 4 2 13" xfId="14293" xr:uid="{00000000-0005-0000-0000-000095370000}"/>
    <cellStyle name="Normal 3 38 4 2 14" xfId="14294" xr:uid="{00000000-0005-0000-0000-000096370000}"/>
    <cellStyle name="Normal 3 38 4 2 2" xfId="14295" xr:uid="{00000000-0005-0000-0000-000097370000}"/>
    <cellStyle name="Normal 3 38 4 2 3" xfId="14296" xr:uid="{00000000-0005-0000-0000-000098370000}"/>
    <cellStyle name="Normal 3 38 4 2 4" xfId="14297" xr:uid="{00000000-0005-0000-0000-000099370000}"/>
    <cellStyle name="Normal 3 38 4 2 5" xfId="14298" xr:uid="{00000000-0005-0000-0000-00009A370000}"/>
    <cellStyle name="Normal 3 38 4 2 6" xfId="14299" xr:uid="{00000000-0005-0000-0000-00009B370000}"/>
    <cellStyle name="Normal 3 38 4 2 7" xfId="14300" xr:uid="{00000000-0005-0000-0000-00009C370000}"/>
    <cellStyle name="Normal 3 38 4 2 8" xfId="14301" xr:uid="{00000000-0005-0000-0000-00009D370000}"/>
    <cellStyle name="Normal 3 38 4 2 9" xfId="14302" xr:uid="{00000000-0005-0000-0000-00009E370000}"/>
    <cellStyle name="Normal 3 38 4 3" xfId="14303" xr:uid="{00000000-0005-0000-0000-00009F370000}"/>
    <cellStyle name="Normal 3 38 4 4" xfId="14304" xr:uid="{00000000-0005-0000-0000-0000A0370000}"/>
    <cellStyle name="Normal 3 38 4 5" xfId="14305" xr:uid="{00000000-0005-0000-0000-0000A1370000}"/>
    <cellStyle name="Normal 3 38 4 6" xfId="14306" xr:uid="{00000000-0005-0000-0000-0000A2370000}"/>
    <cellStyle name="Normal 3 38 4 7" xfId="14307" xr:uid="{00000000-0005-0000-0000-0000A3370000}"/>
    <cellStyle name="Normal 3 38 4 8" xfId="14308" xr:uid="{00000000-0005-0000-0000-0000A4370000}"/>
    <cellStyle name="Normal 3 38 4 9" xfId="14309" xr:uid="{00000000-0005-0000-0000-0000A5370000}"/>
    <cellStyle name="Normal 3 38 5" xfId="14310" xr:uid="{00000000-0005-0000-0000-0000A6370000}"/>
    <cellStyle name="Normal 3 38 5 10" xfId="14311" xr:uid="{00000000-0005-0000-0000-0000A7370000}"/>
    <cellStyle name="Normal 3 38 5 11" xfId="14312" xr:uid="{00000000-0005-0000-0000-0000A8370000}"/>
    <cellStyle name="Normal 3 38 5 12" xfId="14313" xr:uid="{00000000-0005-0000-0000-0000A9370000}"/>
    <cellStyle name="Normal 3 38 5 13" xfId="14314" xr:uid="{00000000-0005-0000-0000-0000AA370000}"/>
    <cellStyle name="Normal 3 38 5 14" xfId="14315" xr:uid="{00000000-0005-0000-0000-0000AB370000}"/>
    <cellStyle name="Normal 3 38 5 2" xfId="14316" xr:uid="{00000000-0005-0000-0000-0000AC370000}"/>
    <cellStyle name="Normal 3 38 5 3" xfId="14317" xr:uid="{00000000-0005-0000-0000-0000AD370000}"/>
    <cellStyle name="Normal 3 38 5 4" xfId="14318" xr:uid="{00000000-0005-0000-0000-0000AE370000}"/>
    <cellStyle name="Normal 3 38 5 5" xfId="14319" xr:uid="{00000000-0005-0000-0000-0000AF370000}"/>
    <cellStyle name="Normal 3 38 5 6" xfId="14320" xr:uid="{00000000-0005-0000-0000-0000B0370000}"/>
    <cellStyle name="Normal 3 38 5 7" xfId="14321" xr:uid="{00000000-0005-0000-0000-0000B1370000}"/>
    <cellStyle name="Normal 3 38 5 8" xfId="14322" xr:uid="{00000000-0005-0000-0000-0000B2370000}"/>
    <cellStyle name="Normal 3 38 5 9" xfId="14323" xr:uid="{00000000-0005-0000-0000-0000B3370000}"/>
    <cellStyle name="Normal 3 38 6" xfId="14324" xr:uid="{00000000-0005-0000-0000-0000B4370000}"/>
    <cellStyle name="Normal 3 38 6 10" xfId="14325" xr:uid="{00000000-0005-0000-0000-0000B5370000}"/>
    <cellStyle name="Normal 3 38 6 11" xfId="14326" xr:uid="{00000000-0005-0000-0000-0000B6370000}"/>
    <cellStyle name="Normal 3 38 6 12" xfId="14327" xr:uid="{00000000-0005-0000-0000-0000B7370000}"/>
    <cellStyle name="Normal 3 38 6 13" xfId="14328" xr:uid="{00000000-0005-0000-0000-0000B8370000}"/>
    <cellStyle name="Normal 3 38 6 14" xfId="14329" xr:uid="{00000000-0005-0000-0000-0000B9370000}"/>
    <cellStyle name="Normal 3 38 6 2" xfId="14330" xr:uid="{00000000-0005-0000-0000-0000BA370000}"/>
    <cellStyle name="Normal 3 38 6 3" xfId="14331" xr:uid="{00000000-0005-0000-0000-0000BB370000}"/>
    <cellStyle name="Normal 3 38 6 4" xfId="14332" xr:uid="{00000000-0005-0000-0000-0000BC370000}"/>
    <cellStyle name="Normal 3 38 6 5" xfId="14333" xr:uid="{00000000-0005-0000-0000-0000BD370000}"/>
    <cellStyle name="Normal 3 38 6 6" xfId="14334" xr:uid="{00000000-0005-0000-0000-0000BE370000}"/>
    <cellStyle name="Normal 3 38 6 7" xfId="14335" xr:uid="{00000000-0005-0000-0000-0000BF370000}"/>
    <cellStyle name="Normal 3 38 6 8" xfId="14336" xr:uid="{00000000-0005-0000-0000-0000C0370000}"/>
    <cellStyle name="Normal 3 38 6 9" xfId="14337" xr:uid="{00000000-0005-0000-0000-0000C1370000}"/>
    <cellStyle name="Normal 3 38 7" xfId="14338" xr:uid="{00000000-0005-0000-0000-0000C2370000}"/>
    <cellStyle name="Normal 3 38 7 10" xfId="14339" xr:uid="{00000000-0005-0000-0000-0000C3370000}"/>
    <cellStyle name="Normal 3 38 7 11" xfId="14340" xr:uid="{00000000-0005-0000-0000-0000C4370000}"/>
    <cellStyle name="Normal 3 38 7 12" xfId="14341" xr:uid="{00000000-0005-0000-0000-0000C5370000}"/>
    <cellStyle name="Normal 3 38 7 13" xfId="14342" xr:uid="{00000000-0005-0000-0000-0000C6370000}"/>
    <cellStyle name="Normal 3 38 7 14" xfId="14343" xr:uid="{00000000-0005-0000-0000-0000C7370000}"/>
    <cellStyle name="Normal 3 38 7 2" xfId="14344" xr:uid="{00000000-0005-0000-0000-0000C8370000}"/>
    <cellStyle name="Normal 3 38 7 3" xfId="14345" xr:uid="{00000000-0005-0000-0000-0000C9370000}"/>
    <cellStyle name="Normal 3 38 7 4" xfId="14346" xr:uid="{00000000-0005-0000-0000-0000CA370000}"/>
    <cellStyle name="Normal 3 38 7 5" xfId="14347" xr:uid="{00000000-0005-0000-0000-0000CB370000}"/>
    <cellStyle name="Normal 3 38 7 6" xfId="14348" xr:uid="{00000000-0005-0000-0000-0000CC370000}"/>
    <cellStyle name="Normal 3 38 7 7" xfId="14349" xr:uid="{00000000-0005-0000-0000-0000CD370000}"/>
    <cellStyle name="Normal 3 38 7 8" xfId="14350" xr:uid="{00000000-0005-0000-0000-0000CE370000}"/>
    <cellStyle name="Normal 3 38 7 9" xfId="14351" xr:uid="{00000000-0005-0000-0000-0000CF370000}"/>
    <cellStyle name="Normal 3 38 8" xfId="14352" xr:uid="{00000000-0005-0000-0000-0000D0370000}"/>
    <cellStyle name="Normal 3 38 8 10" xfId="14353" xr:uid="{00000000-0005-0000-0000-0000D1370000}"/>
    <cellStyle name="Normal 3 38 8 11" xfId="14354" xr:uid="{00000000-0005-0000-0000-0000D2370000}"/>
    <cellStyle name="Normal 3 38 8 12" xfId="14355" xr:uid="{00000000-0005-0000-0000-0000D3370000}"/>
    <cellStyle name="Normal 3 38 8 13" xfId="14356" xr:uid="{00000000-0005-0000-0000-0000D4370000}"/>
    <cellStyle name="Normal 3 38 8 14" xfId="14357" xr:uid="{00000000-0005-0000-0000-0000D5370000}"/>
    <cellStyle name="Normal 3 38 8 2" xfId="14358" xr:uid="{00000000-0005-0000-0000-0000D6370000}"/>
    <cellStyle name="Normal 3 38 8 3" xfId="14359" xr:uid="{00000000-0005-0000-0000-0000D7370000}"/>
    <cellStyle name="Normal 3 38 8 4" xfId="14360" xr:uid="{00000000-0005-0000-0000-0000D8370000}"/>
    <cellStyle name="Normal 3 38 8 5" xfId="14361" xr:uid="{00000000-0005-0000-0000-0000D9370000}"/>
    <cellStyle name="Normal 3 38 8 6" xfId="14362" xr:uid="{00000000-0005-0000-0000-0000DA370000}"/>
    <cellStyle name="Normal 3 38 8 7" xfId="14363" xr:uid="{00000000-0005-0000-0000-0000DB370000}"/>
    <cellStyle name="Normal 3 38 8 8" xfId="14364" xr:uid="{00000000-0005-0000-0000-0000DC370000}"/>
    <cellStyle name="Normal 3 38 8 9" xfId="14365" xr:uid="{00000000-0005-0000-0000-0000DD370000}"/>
    <cellStyle name="Normal 3 38 9" xfId="14366" xr:uid="{00000000-0005-0000-0000-0000DE370000}"/>
    <cellStyle name="Normal 3 38 9 10" xfId="14367" xr:uid="{00000000-0005-0000-0000-0000DF370000}"/>
    <cellStyle name="Normal 3 38 9 11" xfId="14368" xr:uid="{00000000-0005-0000-0000-0000E0370000}"/>
    <cellStyle name="Normal 3 38 9 12" xfId="14369" xr:uid="{00000000-0005-0000-0000-0000E1370000}"/>
    <cellStyle name="Normal 3 38 9 13" xfId="14370" xr:uid="{00000000-0005-0000-0000-0000E2370000}"/>
    <cellStyle name="Normal 3 38 9 14" xfId="14371" xr:uid="{00000000-0005-0000-0000-0000E3370000}"/>
    <cellStyle name="Normal 3 38 9 2" xfId="14372" xr:uid="{00000000-0005-0000-0000-0000E4370000}"/>
    <cellStyle name="Normal 3 38 9 3" xfId="14373" xr:uid="{00000000-0005-0000-0000-0000E5370000}"/>
    <cellStyle name="Normal 3 38 9 4" xfId="14374" xr:uid="{00000000-0005-0000-0000-0000E6370000}"/>
    <cellStyle name="Normal 3 38 9 5" xfId="14375" xr:uid="{00000000-0005-0000-0000-0000E7370000}"/>
    <cellStyle name="Normal 3 38 9 6" xfId="14376" xr:uid="{00000000-0005-0000-0000-0000E8370000}"/>
    <cellStyle name="Normal 3 38 9 7" xfId="14377" xr:uid="{00000000-0005-0000-0000-0000E9370000}"/>
    <cellStyle name="Normal 3 38 9 8" xfId="14378" xr:uid="{00000000-0005-0000-0000-0000EA370000}"/>
    <cellStyle name="Normal 3 38 9 9" xfId="14379" xr:uid="{00000000-0005-0000-0000-0000EB370000}"/>
    <cellStyle name="Normal 3 39" xfId="14380" xr:uid="{00000000-0005-0000-0000-0000EC370000}"/>
    <cellStyle name="Normal 3 4" xfId="14381" xr:uid="{00000000-0005-0000-0000-0000ED370000}"/>
    <cellStyle name="Normal 3 4 10" xfId="14382" xr:uid="{00000000-0005-0000-0000-0000EE370000}"/>
    <cellStyle name="Normal 3 4 10 10" xfId="14383" xr:uid="{00000000-0005-0000-0000-0000EF370000}"/>
    <cellStyle name="Normal 3 4 10 10 10" xfId="14384" xr:uid="{00000000-0005-0000-0000-0000F0370000}"/>
    <cellStyle name="Normal 3 4 10 10 11" xfId="14385" xr:uid="{00000000-0005-0000-0000-0000F1370000}"/>
    <cellStyle name="Normal 3 4 10 10 12" xfId="14386" xr:uid="{00000000-0005-0000-0000-0000F2370000}"/>
    <cellStyle name="Normal 3 4 10 10 13" xfId="14387" xr:uid="{00000000-0005-0000-0000-0000F3370000}"/>
    <cellStyle name="Normal 3 4 10 10 14" xfId="14388" xr:uid="{00000000-0005-0000-0000-0000F4370000}"/>
    <cellStyle name="Normal 3 4 10 10 2" xfId="14389" xr:uid="{00000000-0005-0000-0000-0000F5370000}"/>
    <cellStyle name="Normal 3 4 10 10 3" xfId="14390" xr:uid="{00000000-0005-0000-0000-0000F6370000}"/>
    <cellStyle name="Normal 3 4 10 10 4" xfId="14391" xr:uid="{00000000-0005-0000-0000-0000F7370000}"/>
    <cellStyle name="Normal 3 4 10 10 5" xfId="14392" xr:uid="{00000000-0005-0000-0000-0000F8370000}"/>
    <cellStyle name="Normal 3 4 10 10 6" xfId="14393" xr:uid="{00000000-0005-0000-0000-0000F9370000}"/>
    <cellStyle name="Normal 3 4 10 10 7" xfId="14394" xr:uid="{00000000-0005-0000-0000-0000FA370000}"/>
    <cellStyle name="Normal 3 4 10 10 8" xfId="14395" xr:uid="{00000000-0005-0000-0000-0000FB370000}"/>
    <cellStyle name="Normal 3 4 10 10 9" xfId="14396" xr:uid="{00000000-0005-0000-0000-0000FC370000}"/>
    <cellStyle name="Normal 3 4 10 11" xfId="14397" xr:uid="{00000000-0005-0000-0000-0000FD370000}"/>
    <cellStyle name="Normal 3 4 10 12" xfId="14398" xr:uid="{00000000-0005-0000-0000-0000FE370000}"/>
    <cellStyle name="Normal 3 4 10 13" xfId="14399" xr:uid="{00000000-0005-0000-0000-0000FF370000}"/>
    <cellStyle name="Normal 3 4 10 14" xfId="14400" xr:uid="{00000000-0005-0000-0000-000000380000}"/>
    <cellStyle name="Normal 3 4 10 15" xfId="14401" xr:uid="{00000000-0005-0000-0000-000001380000}"/>
    <cellStyle name="Normal 3 4 10 16" xfId="14402" xr:uid="{00000000-0005-0000-0000-000002380000}"/>
    <cellStyle name="Normal 3 4 10 17" xfId="14403" xr:uid="{00000000-0005-0000-0000-000003380000}"/>
    <cellStyle name="Normal 3 4 10 18" xfId="14404" xr:uid="{00000000-0005-0000-0000-000004380000}"/>
    <cellStyle name="Normal 3 4 10 19" xfId="14405" xr:uid="{00000000-0005-0000-0000-000005380000}"/>
    <cellStyle name="Normal 3 4 10 2" xfId="14406" xr:uid="{00000000-0005-0000-0000-000006380000}"/>
    <cellStyle name="Normal 3 4 10 2 10" xfId="14407" xr:uid="{00000000-0005-0000-0000-000007380000}"/>
    <cellStyle name="Normal 3 4 10 2 11" xfId="14408" xr:uid="{00000000-0005-0000-0000-000008380000}"/>
    <cellStyle name="Normal 3 4 10 2 12" xfId="14409" xr:uid="{00000000-0005-0000-0000-000009380000}"/>
    <cellStyle name="Normal 3 4 10 2 13" xfId="14410" xr:uid="{00000000-0005-0000-0000-00000A380000}"/>
    <cellStyle name="Normal 3 4 10 2 14" xfId="14411" xr:uid="{00000000-0005-0000-0000-00000B380000}"/>
    <cellStyle name="Normal 3 4 10 2 15" xfId="14412" xr:uid="{00000000-0005-0000-0000-00000C380000}"/>
    <cellStyle name="Normal 3 4 10 2 2" xfId="14413" xr:uid="{00000000-0005-0000-0000-00000D380000}"/>
    <cellStyle name="Normal 3 4 10 2 2 10" xfId="14414" xr:uid="{00000000-0005-0000-0000-00000E380000}"/>
    <cellStyle name="Normal 3 4 10 2 2 11" xfId="14415" xr:uid="{00000000-0005-0000-0000-00000F380000}"/>
    <cellStyle name="Normal 3 4 10 2 2 12" xfId="14416" xr:uid="{00000000-0005-0000-0000-000010380000}"/>
    <cellStyle name="Normal 3 4 10 2 2 13" xfId="14417" xr:uid="{00000000-0005-0000-0000-000011380000}"/>
    <cellStyle name="Normal 3 4 10 2 2 14" xfId="14418" xr:uid="{00000000-0005-0000-0000-000012380000}"/>
    <cellStyle name="Normal 3 4 10 2 2 2" xfId="14419" xr:uid="{00000000-0005-0000-0000-000013380000}"/>
    <cellStyle name="Normal 3 4 10 2 2 3" xfId="14420" xr:uid="{00000000-0005-0000-0000-000014380000}"/>
    <cellStyle name="Normal 3 4 10 2 2 4" xfId="14421" xr:uid="{00000000-0005-0000-0000-000015380000}"/>
    <cellStyle name="Normal 3 4 10 2 2 5" xfId="14422" xr:uid="{00000000-0005-0000-0000-000016380000}"/>
    <cellStyle name="Normal 3 4 10 2 2 6" xfId="14423" xr:uid="{00000000-0005-0000-0000-000017380000}"/>
    <cellStyle name="Normal 3 4 10 2 2 7" xfId="14424" xr:uid="{00000000-0005-0000-0000-000018380000}"/>
    <cellStyle name="Normal 3 4 10 2 2 8" xfId="14425" xr:uid="{00000000-0005-0000-0000-000019380000}"/>
    <cellStyle name="Normal 3 4 10 2 2 9" xfId="14426" xr:uid="{00000000-0005-0000-0000-00001A380000}"/>
    <cellStyle name="Normal 3 4 10 2 3" xfId="14427" xr:uid="{00000000-0005-0000-0000-00001B380000}"/>
    <cellStyle name="Normal 3 4 10 2 4" xfId="14428" xr:uid="{00000000-0005-0000-0000-00001C380000}"/>
    <cellStyle name="Normal 3 4 10 2 5" xfId="14429" xr:uid="{00000000-0005-0000-0000-00001D380000}"/>
    <cellStyle name="Normal 3 4 10 2 6" xfId="14430" xr:uid="{00000000-0005-0000-0000-00001E380000}"/>
    <cellStyle name="Normal 3 4 10 2 7" xfId="14431" xr:uid="{00000000-0005-0000-0000-00001F380000}"/>
    <cellStyle name="Normal 3 4 10 2 8" xfId="14432" xr:uid="{00000000-0005-0000-0000-000020380000}"/>
    <cellStyle name="Normal 3 4 10 2 9" xfId="14433" xr:uid="{00000000-0005-0000-0000-000021380000}"/>
    <cellStyle name="Normal 3 4 10 20" xfId="14434" xr:uid="{00000000-0005-0000-0000-000022380000}"/>
    <cellStyle name="Normal 3 4 10 21" xfId="14435" xr:uid="{00000000-0005-0000-0000-000023380000}"/>
    <cellStyle name="Normal 3 4 10 22" xfId="14436" xr:uid="{00000000-0005-0000-0000-000024380000}"/>
    <cellStyle name="Normal 3 4 10 23" xfId="14437" xr:uid="{00000000-0005-0000-0000-000025380000}"/>
    <cellStyle name="Normal 3 4 10 3" xfId="14438" xr:uid="{00000000-0005-0000-0000-000026380000}"/>
    <cellStyle name="Normal 3 4 10 3 10" xfId="14439" xr:uid="{00000000-0005-0000-0000-000027380000}"/>
    <cellStyle name="Normal 3 4 10 3 11" xfId="14440" xr:uid="{00000000-0005-0000-0000-000028380000}"/>
    <cellStyle name="Normal 3 4 10 3 12" xfId="14441" xr:uid="{00000000-0005-0000-0000-000029380000}"/>
    <cellStyle name="Normal 3 4 10 3 13" xfId="14442" xr:uid="{00000000-0005-0000-0000-00002A380000}"/>
    <cellStyle name="Normal 3 4 10 3 14" xfId="14443" xr:uid="{00000000-0005-0000-0000-00002B380000}"/>
    <cellStyle name="Normal 3 4 10 3 15" xfId="14444" xr:uid="{00000000-0005-0000-0000-00002C380000}"/>
    <cellStyle name="Normal 3 4 10 3 2" xfId="14445" xr:uid="{00000000-0005-0000-0000-00002D380000}"/>
    <cellStyle name="Normal 3 4 10 3 2 10" xfId="14446" xr:uid="{00000000-0005-0000-0000-00002E380000}"/>
    <cellStyle name="Normal 3 4 10 3 2 11" xfId="14447" xr:uid="{00000000-0005-0000-0000-00002F380000}"/>
    <cellStyle name="Normal 3 4 10 3 2 12" xfId="14448" xr:uid="{00000000-0005-0000-0000-000030380000}"/>
    <cellStyle name="Normal 3 4 10 3 2 13" xfId="14449" xr:uid="{00000000-0005-0000-0000-000031380000}"/>
    <cellStyle name="Normal 3 4 10 3 2 14" xfId="14450" xr:uid="{00000000-0005-0000-0000-000032380000}"/>
    <cellStyle name="Normal 3 4 10 3 2 2" xfId="14451" xr:uid="{00000000-0005-0000-0000-000033380000}"/>
    <cellStyle name="Normal 3 4 10 3 2 3" xfId="14452" xr:uid="{00000000-0005-0000-0000-000034380000}"/>
    <cellStyle name="Normal 3 4 10 3 2 4" xfId="14453" xr:uid="{00000000-0005-0000-0000-000035380000}"/>
    <cellStyle name="Normal 3 4 10 3 2 5" xfId="14454" xr:uid="{00000000-0005-0000-0000-000036380000}"/>
    <cellStyle name="Normal 3 4 10 3 2 6" xfId="14455" xr:uid="{00000000-0005-0000-0000-000037380000}"/>
    <cellStyle name="Normal 3 4 10 3 2 7" xfId="14456" xr:uid="{00000000-0005-0000-0000-000038380000}"/>
    <cellStyle name="Normal 3 4 10 3 2 8" xfId="14457" xr:uid="{00000000-0005-0000-0000-000039380000}"/>
    <cellStyle name="Normal 3 4 10 3 2 9" xfId="14458" xr:uid="{00000000-0005-0000-0000-00003A380000}"/>
    <cellStyle name="Normal 3 4 10 3 3" xfId="14459" xr:uid="{00000000-0005-0000-0000-00003B380000}"/>
    <cellStyle name="Normal 3 4 10 3 4" xfId="14460" xr:uid="{00000000-0005-0000-0000-00003C380000}"/>
    <cellStyle name="Normal 3 4 10 3 5" xfId="14461" xr:uid="{00000000-0005-0000-0000-00003D380000}"/>
    <cellStyle name="Normal 3 4 10 3 6" xfId="14462" xr:uid="{00000000-0005-0000-0000-00003E380000}"/>
    <cellStyle name="Normal 3 4 10 3 7" xfId="14463" xr:uid="{00000000-0005-0000-0000-00003F380000}"/>
    <cellStyle name="Normal 3 4 10 3 8" xfId="14464" xr:uid="{00000000-0005-0000-0000-000040380000}"/>
    <cellStyle name="Normal 3 4 10 3 9" xfId="14465" xr:uid="{00000000-0005-0000-0000-000041380000}"/>
    <cellStyle name="Normal 3 4 10 4" xfId="14466" xr:uid="{00000000-0005-0000-0000-000042380000}"/>
    <cellStyle name="Normal 3 4 10 4 10" xfId="14467" xr:uid="{00000000-0005-0000-0000-000043380000}"/>
    <cellStyle name="Normal 3 4 10 4 11" xfId="14468" xr:uid="{00000000-0005-0000-0000-000044380000}"/>
    <cellStyle name="Normal 3 4 10 4 12" xfId="14469" xr:uid="{00000000-0005-0000-0000-000045380000}"/>
    <cellStyle name="Normal 3 4 10 4 13" xfId="14470" xr:uid="{00000000-0005-0000-0000-000046380000}"/>
    <cellStyle name="Normal 3 4 10 4 14" xfId="14471" xr:uid="{00000000-0005-0000-0000-000047380000}"/>
    <cellStyle name="Normal 3 4 10 4 15" xfId="14472" xr:uid="{00000000-0005-0000-0000-000048380000}"/>
    <cellStyle name="Normal 3 4 10 4 2" xfId="14473" xr:uid="{00000000-0005-0000-0000-000049380000}"/>
    <cellStyle name="Normal 3 4 10 4 2 10" xfId="14474" xr:uid="{00000000-0005-0000-0000-00004A380000}"/>
    <cellStyle name="Normal 3 4 10 4 2 11" xfId="14475" xr:uid="{00000000-0005-0000-0000-00004B380000}"/>
    <cellStyle name="Normal 3 4 10 4 2 12" xfId="14476" xr:uid="{00000000-0005-0000-0000-00004C380000}"/>
    <cellStyle name="Normal 3 4 10 4 2 13" xfId="14477" xr:uid="{00000000-0005-0000-0000-00004D380000}"/>
    <cellStyle name="Normal 3 4 10 4 2 14" xfId="14478" xr:uid="{00000000-0005-0000-0000-00004E380000}"/>
    <cellStyle name="Normal 3 4 10 4 2 2" xfId="14479" xr:uid="{00000000-0005-0000-0000-00004F380000}"/>
    <cellStyle name="Normal 3 4 10 4 2 3" xfId="14480" xr:uid="{00000000-0005-0000-0000-000050380000}"/>
    <cellStyle name="Normal 3 4 10 4 2 4" xfId="14481" xr:uid="{00000000-0005-0000-0000-000051380000}"/>
    <cellStyle name="Normal 3 4 10 4 2 5" xfId="14482" xr:uid="{00000000-0005-0000-0000-000052380000}"/>
    <cellStyle name="Normal 3 4 10 4 2 6" xfId="14483" xr:uid="{00000000-0005-0000-0000-000053380000}"/>
    <cellStyle name="Normal 3 4 10 4 2 7" xfId="14484" xr:uid="{00000000-0005-0000-0000-000054380000}"/>
    <cellStyle name="Normal 3 4 10 4 2 8" xfId="14485" xr:uid="{00000000-0005-0000-0000-000055380000}"/>
    <cellStyle name="Normal 3 4 10 4 2 9" xfId="14486" xr:uid="{00000000-0005-0000-0000-000056380000}"/>
    <cellStyle name="Normal 3 4 10 4 3" xfId="14487" xr:uid="{00000000-0005-0000-0000-000057380000}"/>
    <cellStyle name="Normal 3 4 10 4 4" xfId="14488" xr:uid="{00000000-0005-0000-0000-000058380000}"/>
    <cellStyle name="Normal 3 4 10 4 5" xfId="14489" xr:uid="{00000000-0005-0000-0000-000059380000}"/>
    <cellStyle name="Normal 3 4 10 4 6" xfId="14490" xr:uid="{00000000-0005-0000-0000-00005A380000}"/>
    <cellStyle name="Normal 3 4 10 4 7" xfId="14491" xr:uid="{00000000-0005-0000-0000-00005B380000}"/>
    <cellStyle name="Normal 3 4 10 4 8" xfId="14492" xr:uid="{00000000-0005-0000-0000-00005C380000}"/>
    <cellStyle name="Normal 3 4 10 4 9" xfId="14493" xr:uid="{00000000-0005-0000-0000-00005D380000}"/>
    <cellStyle name="Normal 3 4 10 5" xfId="14494" xr:uid="{00000000-0005-0000-0000-00005E380000}"/>
    <cellStyle name="Normal 3 4 10 5 10" xfId="14495" xr:uid="{00000000-0005-0000-0000-00005F380000}"/>
    <cellStyle name="Normal 3 4 10 5 11" xfId="14496" xr:uid="{00000000-0005-0000-0000-000060380000}"/>
    <cellStyle name="Normal 3 4 10 5 12" xfId="14497" xr:uid="{00000000-0005-0000-0000-000061380000}"/>
    <cellStyle name="Normal 3 4 10 5 13" xfId="14498" xr:uid="{00000000-0005-0000-0000-000062380000}"/>
    <cellStyle name="Normal 3 4 10 5 14" xfId="14499" xr:uid="{00000000-0005-0000-0000-000063380000}"/>
    <cellStyle name="Normal 3 4 10 5 2" xfId="14500" xr:uid="{00000000-0005-0000-0000-000064380000}"/>
    <cellStyle name="Normal 3 4 10 5 3" xfId="14501" xr:uid="{00000000-0005-0000-0000-000065380000}"/>
    <cellStyle name="Normal 3 4 10 5 4" xfId="14502" xr:uid="{00000000-0005-0000-0000-000066380000}"/>
    <cellStyle name="Normal 3 4 10 5 5" xfId="14503" xr:uid="{00000000-0005-0000-0000-000067380000}"/>
    <cellStyle name="Normal 3 4 10 5 6" xfId="14504" xr:uid="{00000000-0005-0000-0000-000068380000}"/>
    <cellStyle name="Normal 3 4 10 5 7" xfId="14505" xr:uid="{00000000-0005-0000-0000-000069380000}"/>
    <cellStyle name="Normal 3 4 10 5 8" xfId="14506" xr:uid="{00000000-0005-0000-0000-00006A380000}"/>
    <cellStyle name="Normal 3 4 10 5 9" xfId="14507" xr:uid="{00000000-0005-0000-0000-00006B380000}"/>
    <cellStyle name="Normal 3 4 10 6" xfId="14508" xr:uid="{00000000-0005-0000-0000-00006C380000}"/>
    <cellStyle name="Normal 3 4 10 6 10" xfId="14509" xr:uid="{00000000-0005-0000-0000-00006D380000}"/>
    <cellStyle name="Normal 3 4 10 6 11" xfId="14510" xr:uid="{00000000-0005-0000-0000-00006E380000}"/>
    <cellStyle name="Normal 3 4 10 6 12" xfId="14511" xr:uid="{00000000-0005-0000-0000-00006F380000}"/>
    <cellStyle name="Normal 3 4 10 6 13" xfId="14512" xr:uid="{00000000-0005-0000-0000-000070380000}"/>
    <cellStyle name="Normal 3 4 10 6 14" xfId="14513" xr:uid="{00000000-0005-0000-0000-000071380000}"/>
    <cellStyle name="Normal 3 4 10 6 2" xfId="14514" xr:uid="{00000000-0005-0000-0000-000072380000}"/>
    <cellStyle name="Normal 3 4 10 6 3" xfId="14515" xr:uid="{00000000-0005-0000-0000-000073380000}"/>
    <cellStyle name="Normal 3 4 10 6 4" xfId="14516" xr:uid="{00000000-0005-0000-0000-000074380000}"/>
    <cellStyle name="Normal 3 4 10 6 5" xfId="14517" xr:uid="{00000000-0005-0000-0000-000075380000}"/>
    <cellStyle name="Normal 3 4 10 6 6" xfId="14518" xr:uid="{00000000-0005-0000-0000-000076380000}"/>
    <cellStyle name="Normal 3 4 10 6 7" xfId="14519" xr:uid="{00000000-0005-0000-0000-000077380000}"/>
    <cellStyle name="Normal 3 4 10 6 8" xfId="14520" xr:uid="{00000000-0005-0000-0000-000078380000}"/>
    <cellStyle name="Normal 3 4 10 6 9" xfId="14521" xr:uid="{00000000-0005-0000-0000-000079380000}"/>
    <cellStyle name="Normal 3 4 10 7" xfId="14522" xr:uid="{00000000-0005-0000-0000-00007A380000}"/>
    <cellStyle name="Normal 3 4 10 7 10" xfId="14523" xr:uid="{00000000-0005-0000-0000-00007B380000}"/>
    <cellStyle name="Normal 3 4 10 7 11" xfId="14524" xr:uid="{00000000-0005-0000-0000-00007C380000}"/>
    <cellStyle name="Normal 3 4 10 7 12" xfId="14525" xr:uid="{00000000-0005-0000-0000-00007D380000}"/>
    <cellStyle name="Normal 3 4 10 7 13" xfId="14526" xr:uid="{00000000-0005-0000-0000-00007E380000}"/>
    <cellStyle name="Normal 3 4 10 7 14" xfId="14527" xr:uid="{00000000-0005-0000-0000-00007F380000}"/>
    <cellStyle name="Normal 3 4 10 7 2" xfId="14528" xr:uid="{00000000-0005-0000-0000-000080380000}"/>
    <cellStyle name="Normal 3 4 10 7 3" xfId="14529" xr:uid="{00000000-0005-0000-0000-000081380000}"/>
    <cellStyle name="Normal 3 4 10 7 4" xfId="14530" xr:uid="{00000000-0005-0000-0000-000082380000}"/>
    <cellStyle name="Normal 3 4 10 7 5" xfId="14531" xr:uid="{00000000-0005-0000-0000-000083380000}"/>
    <cellStyle name="Normal 3 4 10 7 6" xfId="14532" xr:uid="{00000000-0005-0000-0000-000084380000}"/>
    <cellStyle name="Normal 3 4 10 7 7" xfId="14533" xr:uid="{00000000-0005-0000-0000-000085380000}"/>
    <cellStyle name="Normal 3 4 10 7 8" xfId="14534" xr:uid="{00000000-0005-0000-0000-000086380000}"/>
    <cellStyle name="Normal 3 4 10 7 9" xfId="14535" xr:uid="{00000000-0005-0000-0000-000087380000}"/>
    <cellStyle name="Normal 3 4 10 8" xfId="14536" xr:uid="{00000000-0005-0000-0000-000088380000}"/>
    <cellStyle name="Normal 3 4 10 8 10" xfId="14537" xr:uid="{00000000-0005-0000-0000-000089380000}"/>
    <cellStyle name="Normal 3 4 10 8 11" xfId="14538" xr:uid="{00000000-0005-0000-0000-00008A380000}"/>
    <cellStyle name="Normal 3 4 10 8 12" xfId="14539" xr:uid="{00000000-0005-0000-0000-00008B380000}"/>
    <cellStyle name="Normal 3 4 10 8 13" xfId="14540" xr:uid="{00000000-0005-0000-0000-00008C380000}"/>
    <cellStyle name="Normal 3 4 10 8 14" xfId="14541" xr:uid="{00000000-0005-0000-0000-00008D380000}"/>
    <cellStyle name="Normal 3 4 10 8 2" xfId="14542" xr:uid="{00000000-0005-0000-0000-00008E380000}"/>
    <cellStyle name="Normal 3 4 10 8 3" xfId="14543" xr:uid="{00000000-0005-0000-0000-00008F380000}"/>
    <cellStyle name="Normal 3 4 10 8 4" xfId="14544" xr:uid="{00000000-0005-0000-0000-000090380000}"/>
    <cellStyle name="Normal 3 4 10 8 5" xfId="14545" xr:uid="{00000000-0005-0000-0000-000091380000}"/>
    <cellStyle name="Normal 3 4 10 8 6" xfId="14546" xr:uid="{00000000-0005-0000-0000-000092380000}"/>
    <cellStyle name="Normal 3 4 10 8 7" xfId="14547" xr:uid="{00000000-0005-0000-0000-000093380000}"/>
    <cellStyle name="Normal 3 4 10 8 8" xfId="14548" xr:uid="{00000000-0005-0000-0000-000094380000}"/>
    <cellStyle name="Normal 3 4 10 8 9" xfId="14549" xr:uid="{00000000-0005-0000-0000-000095380000}"/>
    <cellStyle name="Normal 3 4 10 9" xfId="14550" xr:uid="{00000000-0005-0000-0000-000096380000}"/>
    <cellStyle name="Normal 3 4 10 9 10" xfId="14551" xr:uid="{00000000-0005-0000-0000-000097380000}"/>
    <cellStyle name="Normal 3 4 10 9 11" xfId="14552" xr:uid="{00000000-0005-0000-0000-000098380000}"/>
    <cellStyle name="Normal 3 4 10 9 12" xfId="14553" xr:uid="{00000000-0005-0000-0000-000099380000}"/>
    <cellStyle name="Normal 3 4 10 9 13" xfId="14554" xr:uid="{00000000-0005-0000-0000-00009A380000}"/>
    <cellStyle name="Normal 3 4 10 9 14" xfId="14555" xr:uid="{00000000-0005-0000-0000-00009B380000}"/>
    <cellStyle name="Normal 3 4 10 9 2" xfId="14556" xr:uid="{00000000-0005-0000-0000-00009C380000}"/>
    <cellStyle name="Normal 3 4 10 9 3" xfId="14557" xr:uid="{00000000-0005-0000-0000-00009D380000}"/>
    <cellStyle name="Normal 3 4 10 9 4" xfId="14558" xr:uid="{00000000-0005-0000-0000-00009E380000}"/>
    <cellStyle name="Normal 3 4 10 9 5" xfId="14559" xr:uid="{00000000-0005-0000-0000-00009F380000}"/>
    <cellStyle name="Normal 3 4 10 9 6" xfId="14560" xr:uid="{00000000-0005-0000-0000-0000A0380000}"/>
    <cellStyle name="Normal 3 4 10 9 7" xfId="14561" xr:uid="{00000000-0005-0000-0000-0000A1380000}"/>
    <cellStyle name="Normal 3 4 10 9 8" xfId="14562" xr:uid="{00000000-0005-0000-0000-0000A2380000}"/>
    <cellStyle name="Normal 3 4 10 9 9" xfId="14563" xr:uid="{00000000-0005-0000-0000-0000A3380000}"/>
    <cellStyle name="Normal 3 4 11" xfId="14564" xr:uid="{00000000-0005-0000-0000-0000A4380000}"/>
    <cellStyle name="Normal 3 4 11 10" xfId="14565" xr:uid="{00000000-0005-0000-0000-0000A5380000}"/>
    <cellStyle name="Normal 3 4 11 10 10" xfId="14566" xr:uid="{00000000-0005-0000-0000-0000A6380000}"/>
    <cellStyle name="Normal 3 4 11 10 11" xfId="14567" xr:uid="{00000000-0005-0000-0000-0000A7380000}"/>
    <cellStyle name="Normal 3 4 11 10 12" xfId="14568" xr:uid="{00000000-0005-0000-0000-0000A8380000}"/>
    <cellStyle name="Normal 3 4 11 10 13" xfId="14569" xr:uid="{00000000-0005-0000-0000-0000A9380000}"/>
    <cellStyle name="Normal 3 4 11 10 14" xfId="14570" xr:uid="{00000000-0005-0000-0000-0000AA380000}"/>
    <cellStyle name="Normal 3 4 11 10 2" xfId="14571" xr:uid="{00000000-0005-0000-0000-0000AB380000}"/>
    <cellStyle name="Normal 3 4 11 10 3" xfId="14572" xr:uid="{00000000-0005-0000-0000-0000AC380000}"/>
    <cellStyle name="Normal 3 4 11 10 4" xfId="14573" xr:uid="{00000000-0005-0000-0000-0000AD380000}"/>
    <cellStyle name="Normal 3 4 11 10 5" xfId="14574" xr:uid="{00000000-0005-0000-0000-0000AE380000}"/>
    <cellStyle name="Normal 3 4 11 10 6" xfId="14575" xr:uid="{00000000-0005-0000-0000-0000AF380000}"/>
    <cellStyle name="Normal 3 4 11 10 7" xfId="14576" xr:uid="{00000000-0005-0000-0000-0000B0380000}"/>
    <cellStyle name="Normal 3 4 11 10 8" xfId="14577" xr:uid="{00000000-0005-0000-0000-0000B1380000}"/>
    <cellStyle name="Normal 3 4 11 10 9" xfId="14578" xr:uid="{00000000-0005-0000-0000-0000B2380000}"/>
    <cellStyle name="Normal 3 4 11 11" xfId="14579" xr:uid="{00000000-0005-0000-0000-0000B3380000}"/>
    <cellStyle name="Normal 3 4 11 12" xfId="14580" xr:uid="{00000000-0005-0000-0000-0000B4380000}"/>
    <cellStyle name="Normal 3 4 11 13" xfId="14581" xr:uid="{00000000-0005-0000-0000-0000B5380000}"/>
    <cellStyle name="Normal 3 4 11 14" xfId="14582" xr:uid="{00000000-0005-0000-0000-0000B6380000}"/>
    <cellStyle name="Normal 3 4 11 15" xfId="14583" xr:uid="{00000000-0005-0000-0000-0000B7380000}"/>
    <cellStyle name="Normal 3 4 11 16" xfId="14584" xr:uid="{00000000-0005-0000-0000-0000B8380000}"/>
    <cellStyle name="Normal 3 4 11 17" xfId="14585" xr:uid="{00000000-0005-0000-0000-0000B9380000}"/>
    <cellStyle name="Normal 3 4 11 18" xfId="14586" xr:uid="{00000000-0005-0000-0000-0000BA380000}"/>
    <cellStyle name="Normal 3 4 11 19" xfId="14587" xr:uid="{00000000-0005-0000-0000-0000BB380000}"/>
    <cellStyle name="Normal 3 4 11 2" xfId="14588" xr:uid="{00000000-0005-0000-0000-0000BC380000}"/>
    <cellStyle name="Normal 3 4 11 2 10" xfId="14589" xr:uid="{00000000-0005-0000-0000-0000BD380000}"/>
    <cellStyle name="Normal 3 4 11 2 11" xfId="14590" xr:uid="{00000000-0005-0000-0000-0000BE380000}"/>
    <cellStyle name="Normal 3 4 11 2 12" xfId="14591" xr:uid="{00000000-0005-0000-0000-0000BF380000}"/>
    <cellStyle name="Normal 3 4 11 2 13" xfId="14592" xr:uid="{00000000-0005-0000-0000-0000C0380000}"/>
    <cellStyle name="Normal 3 4 11 2 14" xfId="14593" xr:uid="{00000000-0005-0000-0000-0000C1380000}"/>
    <cellStyle name="Normal 3 4 11 2 15" xfId="14594" xr:uid="{00000000-0005-0000-0000-0000C2380000}"/>
    <cellStyle name="Normal 3 4 11 2 2" xfId="14595" xr:uid="{00000000-0005-0000-0000-0000C3380000}"/>
    <cellStyle name="Normal 3 4 11 2 2 10" xfId="14596" xr:uid="{00000000-0005-0000-0000-0000C4380000}"/>
    <cellStyle name="Normal 3 4 11 2 2 11" xfId="14597" xr:uid="{00000000-0005-0000-0000-0000C5380000}"/>
    <cellStyle name="Normal 3 4 11 2 2 12" xfId="14598" xr:uid="{00000000-0005-0000-0000-0000C6380000}"/>
    <cellStyle name="Normal 3 4 11 2 2 13" xfId="14599" xr:uid="{00000000-0005-0000-0000-0000C7380000}"/>
    <cellStyle name="Normal 3 4 11 2 2 14" xfId="14600" xr:uid="{00000000-0005-0000-0000-0000C8380000}"/>
    <cellStyle name="Normal 3 4 11 2 2 2" xfId="14601" xr:uid="{00000000-0005-0000-0000-0000C9380000}"/>
    <cellStyle name="Normal 3 4 11 2 2 3" xfId="14602" xr:uid="{00000000-0005-0000-0000-0000CA380000}"/>
    <cellStyle name="Normal 3 4 11 2 2 4" xfId="14603" xr:uid="{00000000-0005-0000-0000-0000CB380000}"/>
    <cellStyle name="Normal 3 4 11 2 2 5" xfId="14604" xr:uid="{00000000-0005-0000-0000-0000CC380000}"/>
    <cellStyle name="Normal 3 4 11 2 2 6" xfId="14605" xr:uid="{00000000-0005-0000-0000-0000CD380000}"/>
    <cellStyle name="Normal 3 4 11 2 2 7" xfId="14606" xr:uid="{00000000-0005-0000-0000-0000CE380000}"/>
    <cellStyle name="Normal 3 4 11 2 2 8" xfId="14607" xr:uid="{00000000-0005-0000-0000-0000CF380000}"/>
    <cellStyle name="Normal 3 4 11 2 2 9" xfId="14608" xr:uid="{00000000-0005-0000-0000-0000D0380000}"/>
    <cellStyle name="Normal 3 4 11 2 3" xfId="14609" xr:uid="{00000000-0005-0000-0000-0000D1380000}"/>
    <cellStyle name="Normal 3 4 11 2 4" xfId="14610" xr:uid="{00000000-0005-0000-0000-0000D2380000}"/>
    <cellStyle name="Normal 3 4 11 2 5" xfId="14611" xr:uid="{00000000-0005-0000-0000-0000D3380000}"/>
    <cellStyle name="Normal 3 4 11 2 6" xfId="14612" xr:uid="{00000000-0005-0000-0000-0000D4380000}"/>
    <cellStyle name="Normal 3 4 11 2 7" xfId="14613" xr:uid="{00000000-0005-0000-0000-0000D5380000}"/>
    <cellStyle name="Normal 3 4 11 2 8" xfId="14614" xr:uid="{00000000-0005-0000-0000-0000D6380000}"/>
    <cellStyle name="Normal 3 4 11 2 9" xfId="14615" xr:uid="{00000000-0005-0000-0000-0000D7380000}"/>
    <cellStyle name="Normal 3 4 11 20" xfId="14616" xr:uid="{00000000-0005-0000-0000-0000D8380000}"/>
    <cellStyle name="Normal 3 4 11 21" xfId="14617" xr:uid="{00000000-0005-0000-0000-0000D9380000}"/>
    <cellStyle name="Normal 3 4 11 22" xfId="14618" xr:uid="{00000000-0005-0000-0000-0000DA380000}"/>
    <cellStyle name="Normal 3 4 11 23" xfId="14619" xr:uid="{00000000-0005-0000-0000-0000DB380000}"/>
    <cellStyle name="Normal 3 4 11 3" xfId="14620" xr:uid="{00000000-0005-0000-0000-0000DC380000}"/>
    <cellStyle name="Normal 3 4 11 3 10" xfId="14621" xr:uid="{00000000-0005-0000-0000-0000DD380000}"/>
    <cellStyle name="Normal 3 4 11 3 11" xfId="14622" xr:uid="{00000000-0005-0000-0000-0000DE380000}"/>
    <cellStyle name="Normal 3 4 11 3 12" xfId="14623" xr:uid="{00000000-0005-0000-0000-0000DF380000}"/>
    <cellStyle name="Normal 3 4 11 3 13" xfId="14624" xr:uid="{00000000-0005-0000-0000-0000E0380000}"/>
    <cellStyle name="Normal 3 4 11 3 14" xfId="14625" xr:uid="{00000000-0005-0000-0000-0000E1380000}"/>
    <cellStyle name="Normal 3 4 11 3 15" xfId="14626" xr:uid="{00000000-0005-0000-0000-0000E2380000}"/>
    <cellStyle name="Normal 3 4 11 3 2" xfId="14627" xr:uid="{00000000-0005-0000-0000-0000E3380000}"/>
    <cellStyle name="Normal 3 4 11 3 2 10" xfId="14628" xr:uid="{00000000-0005-0000-0000-0000E4380000}"/>
    <cellStyle name="Normal 3 4 11 3 2 11" xfId="14629" xr:uid="{00000000-0005-0000-0000-0000E5380000}"/>
    <cellStyle name="Normal 3 4 11 3 2 12" xfId="14630" xr:uid="{00000000-0005-0000-0000-0000E6380000}"/>
    <cellStyle name="Normal 3 4 11 3 2 13" xfId="14631" xr:uid="{00000000-0005-0000-0000-0000E7380000}"/>
    <cellStyle name="Normal 3 4 11 3 2 14" xfId="14632" xr:uid="{00000000-0005-0000-0000-0000E8380000}"/>
    <cellStyle name="Normal 3 4 11 3 2 2" xfId="14633" xr:uid="{00000000-0005-0000-0000-0000E9380000}"/>
    <cellStyle name="Normal 3 4 11 3 2 3" xfId="14634" xr:uid="{00000000-0005-0000-0000-0000EA380000}"/>
    <cellStyle name="Normal 3 4 11 3 2 4" xfId="14635" xr:uid="{00000000-0005-0000-0000-0000EB380000}"/>
    <cellStyle name="Normal 3 4 11 3 2 5" xfId="14636" xr:uid="{00000000-0005-0000-0000-0000EC380000}"/>
    <cellStyle name="Normal 3 4 11 3 2 6" xfId="14637" xr:uid="{00000000-0005-0000-0000-0000ED380000}"/>
    <cellStyle name="Normal 3 4 11 3 2 7" xfId="14638" xr:uid="{00000000-0005-0000-0000-0000EE380000}"/>
    <cellStyle name="Normal 3 4 11 3 2 8" xfId="14639" xr:uid="{00000000-0005-0000-0000-0000EF380000}"/>
    <cellStyle name="Normal 3 4 11 3 2 9" xfId="14640" xr:uid="{00000000-0005-0000-0000-0000F0380000}"/>
    <cellStyle name="Normal 3 4 11 3 3" xfId="14641" xr:uid="{00000000-0005-0000-0000-0000F1380000}"/>
    <cellStyle name="Normal 3 4 11 3 4" xfId="14642" xr:uid="{00000000-0005-0000-0000-0000F2380000}"/>
    <cellStyle name="Normal 3 4 11 3 5" xfId="14643" xr:uid="{00000000-0005-0000-0000-0000F3380000}"/>
    <cellStyle name="Normal 3 4 11 3 6" xfId="14644" xr:uid="{00000000-0005-0000-0000-0000F4380000}"/>
    <cellStyle name="Normal 3 4 11 3 7" xfId="14645" xr:uid="{00000000-0005-0000-0000-0000F5380000}"/>
    <cellStyle name="Normal 3 4 11 3 8" xfId="14646" xr:uid="{00000000-0005-0000-0000-0000F6380000}"/>
    <cellStyle name="Normal 3 4 11 3 9" xfId="14647" xr:uid="{00000000-0005-0000-0000-0000F7380000}"/>
    <cellStyle name="Normal 3 4 11 4" xfId="14648" xr:uid="{00000000-0005-0000-0000-0000F8380000}"/>
    <cellStyle name="Normal 3 4 11 4 10" xfId="14649" xr:uid="{00000000-0005-0000-0000-0000F9380000}"/>
    <cellStyle name="Normal 3 4 11 4 11" xfId="14650" xr:uid="{00000000-0005-0000-0000-0000FA380000}"/>
    <cellStyle name="Normal 3 4 11 4 12" xfId="14651" xr:uid="{00000000-0005-0000-0000-0000FB380000}"/>
    <cellStyle name="Normal 3 4 11 4 13" xfId="14652" xr:uid="{00000000-0005-0000-0000-0000FC380000}"/>
    <cellStyle name="Normal 3 4 11 4 14" xfId="14653" xr:uid="{00000000-0005-0000-0000-0000FD380000}"/>
    <cellStyle name="Normal 3 4 11 4 15" xfId="14654" xr:uid="{00000000-0005-0000-0000-0000FE380000}"/>
    <cellStyle name="Normal 3 4 11 4 2" xfId="14655" xr:uid="{00000000-0005-0000-0000-0000FF380000}"/>
    <cellStyle name="Normal 3 4 11 4 2 10" xfId="14656" xr:uid="{00000000-0005-0000-0000-000000390000}"/>
    <cellStyle name="Normal 3 4 11 4 2 11" xfId="14657" xr:uid="{00000000-0005-0000-0000-000001390000}"/>
    <cellStyle name="Normal 3 4 11 4 2 12" xfId="14658" xr:uid="{00000000-0005-0000-0000-000002390000}"/>
    <cellStyle name="Normal 3 4 11 4 2 13" xfId="14659" xr:uid="{00000000-0005-0000-0000-000003390000}"/>
    <cellStyle name="Normal 3 4 11 4 2 14" xfId="14660" xr:uid="{00000000-0005-0000-0000-000004390000}"/>
    <cellStyle name="Normal 3 4 11 4 2 2" xfId="14661" xr:uid="{00000000-0005-0000-0000-000005390000}"/>
    <cellStyle name="Normal 3 4 11 4 2 3" xfId="14662" xr:uid="{00000000-0005-0000-0000-000006390000}"/>
    <cellStyle name="Normal 3 4 11 4 2 4" xfId="14663" xr:uid="{00000000-0005-0000-0000-000007390000}"/>
    <cellStyle name="Normal 3 4 11 4 2 5" xfId="14664" xr:uid="{00000000-0005-0000-0000-000008390000}"/>
    <cellStyle name="Normal 3 4 11 4 2 6" xfId="14665" xr:uid="{00000000-0005-0000-0000-000009390000}"/>
    <cellStyle name="Normal 3 4 11 4 2 7" xfId="14666" xr:uid="{00000000-0005-0000-0000-00000A390000}"/>
    <cellStyle name="Normal 3 4 11 4 2 8" xfId="14667" xr:uid="{00000000-0005-0000-0000-00000B390000}"/>
    <cellStyle name="Normal 3 4 11 4 2 9" xfId="14668" xr:uid="{00000000-0005-0000-0000-00000C390000}"/>
    <cellStyle name="Normal 3 4 11 4 3" xfId="14669" xr:uid="{00000000-0005-0000-0000-00000D390000}"/>
    <cellStyle name="Normal 3 4 11 4 4" xfId="14670" xr:uid="{00000000-0005-0000-0000-00000E390000}"/>
    <cellStyle name="Normal 3 4 11 4 5" xfId="14671" xr:uid="{00000000-0005-0000-0000-00000F390000}"/>
    <cellStyle name="Normal 3 4 11 4 6" xfId="14672" xr:uid="{00000000-0005-0000-0000-000010390000}"/>
    <cellStyle name="Normal 3 4 11 4 7" xfId="14673" xr:uid="{00000000-0005-0000-0000-000011390000}"/>
    <cellStyle name="Normal 3 4 11 4 8" xfId="14674" xr:uid="{00000000-0005-0000-0000-000012390000}"/>
    <cellStyle name="Normal 3 4 11 4 9" xfId="14675" xr:uid="{00000000-0005-0000-0000-000013390000}"/>
    <cellStyle name="Normal 3 4 11 5" xfId="14676" xr:uid="{00000000-0005-0000-0000-000014390000}"/>
    <cellStyle name="Normal 3 4 11 5 10" xfId="14677" xr:uid="{00000000-0005-0000-0000-000015390000}"/>
    <cellStyle name="Normal 3 4 11 5 11" xfId="14678" xr:uid="{00000000-0005-0000-0000-000016390000}"/>
    <cellStyle name="Normal 3 4 11 5 12" xfId="14679" xr:uid="{00000000-0005-0000-0000-000017390000}"/>
    <cellStyle name="Normal 3 4 11 5 13" xfId="14680" xr:uid="{00000000-0005-0000-0000-000018390000}"/>
    <cellStyle name="Normal 3 4 11 5 14" xfId="14681" xr:uid="{00000000-0005-0000-0000-000019390000}"/>
    <cellStyle name="Normal 3 4 11 5 2" xfId="14682" xr:uid="{00000000-0005-0000-0000-00001A390000}"/>
    <cellStyle name="Normal 3 4 11 5 3" xfId="14683" xr:uid="{00000000-0005-0000-0000-00001B390000}"/>
    <cellStyle name="Normal 3 4 11 5 4" xfId="14684" xr:uid="{00000000-0005-0000-0000-00001C390000}"/>
    <cellStyle name="Normal 3 4 11 5 5" xfId="14685" xr:uid="{00000000-0005-0000-0000-00001D390000}"/>
    <cellStyle name="Normal 3 4 11 5 6" xfId="14686" xr:uid="{00000000-0005-0000-0000-00001E390000}"/>
    <cellStyle name="Normal 3 4 11 5 7" xfId="14687" xr:uid="{00000000-0005-0000-0000-00001F390000}"/>
    <cellStyle name="Normal 3 4 11 5 8" xfId="14688" xr:uid="{00000000-0005-0000-0000-000020390000}"/>
    <cellStyle name="Normal 3 4 11 5 9" xfId="14689" xr:uid="{00000000-0005-0000-0000-000021390000}"/>
    <cellStyle name="Normal 3 4 11 6" xfId="14690" xr:uid="{00000000-0005-0000-0000-000022390000}"/>
    <cellStyle name="Normal 3 4 11 6 10" xfId="14691" xr:uid="{00000000-0005-0000-0000-000023390000}"/>
    <cellStyle name="Normal 3 4 11 6 11" xfId="14692" xr:uid="{00000000-0005-0000-0000-000024390000}"/>
    <cellStyle name="Normal 3 4 11 6 12" xfId="14693" xr:uid="{00000000-0005-0000-0000-000025390000}"/>
    <cellStyle name="Normal 3 4 11 6 13" xfId="14694" xr:uid="{00000000-0005-0000-0000-000026390000}"/>
    <cellStyle name="Normal 3 4 11 6 14" xfId="14695" xr:uid="{00000000-0005-0000-0000-000027390000}"/>
    <cellStyle name="Normal 3 4 11 6 2" xfId="14696" xr:uid="{00000000-0005-0000-0000-000028390000}"/>
    <cellStyle name="Normal 3 4 11 6 3" xfId="14697" xr:uid="{00000000-0005-0000-0000-000029390000}"/>
    <cellStyle name="Normal 3 4 11 6 4" xfId="14698" xr:uid="{00000000-0005-0000-0000-00002A390000}"/>
    <cellStyle name="Normal 3 4 11 6 5" xfId="14699" xr:uid="{00000000-0005-0000-0000-00002B390000}"/>
    <cellStyle name="Normal 3 4 11 6 6" xfId="14700" xr:uid="{00000000-0005-0000-0000-00002C390000}"/>
    <cellStyle name="Normal 3 4 11 6 7" xfId="14701" xr:uid="{00000000-0005-0000-0000-00002D390000}"/>
    <cellStyle name="Normal 3 4 11 6 8" xfId="14702" xr:uid="{00000000-0005-0000-0000-00002E390000}"/>
    <cellStyle name="Normal 3 4 11 6 9" xfId="14703" xr:uid="{00000000-0005-0000-0000-00002F390000}"/>
    <cellStyle name="Normal 3 4 11 7" xfId="14704" xr:uid="{00000000-0005-0000-0000-000030390000}"/>
    <cellStyle name="Normal 3 4 11 7 10" xfId="14705" xr:uid="{00000000-0005-0000-0000-000031390000}"/>
    <cellStyle name="Normal 3 4 11 7 11" xfId="14706" xr:uid="{00000000-0005-0000-0000-000032390000}"/>
    <cellStyle name="Normal 3 4 11 7 12" xfId="14707" xr:uid="{00000000-0005-0000-0000-000033390000}"/>
    <cellStyle name="Normal 3 4 11 7 13" xfId="14708" xr:uid="{00000000-0005-0000-0000-000034390000}"/>
    <cellStyle name="Normal 3 4 11 7 14" xfId="14709" xr:uid="{00000000-0005-0000-0000-000035390000}"/>
    <cellStyle name="Normal 3 4 11 7 2" xfId="14710" xr:uid="{00000000-0005-0000-0000-000036390000}"/>
    <cellStyle name="Normal 3 4 11 7 3" xfId="14711" xr:uid="{00000000-0005-0000-0000-000037390000}"/>
    <cellStyle name="Normal 3 4 11 7 4" xfId="14712" xr:uid="{00000000-0005-0000-0000-000038390000}"/>
    <cellStyle name="Normal 3 4 11 7 5" xfId="14713" xr:uid="{00000000-0005-0000-0000-000039390000}"/>
    <cellStyle name="Normal 3 4 11 7 6" xfId="14714" xr:uid="{00000000-0005-0000-0000-00003A390000}"/>
    <cellStyle name="Normal 3 4 11 7 7" xfId="14715" xr:uid="{00000000-0005-0000-0000-00003B390000}"/>
    <cellStyle name="Normal 3 4 11 7 8" xfId="14716" xr:uid="{00000000-0005-0000-0000-00003C390000}"/>
    <cellStyle name="Normal 3 4 11 7 9" xfId="14717" xr:uid="{00000000-0005-0000-0000-00003D390000}"/>
    <cellStyle name="Normal 3 4 11 8" xfId="14718" xr:uid="{00000000-0005-0000-0000-00003E390000}"/>
    <cellStyle name="Normal 3 4 11 8 10" xfId="14719" xr:uid="{00000000-0005-0000-0000-00003F390000}"/>
    <cellStyle name="Normal 3 4 11 8 11" xfId="14720" xr:uid="{00000000-0005-0000-0000-000040390000}"/>
    <cellStyle name="Normal 3 4 11 8 12" xfId="14721" xr:uid="{00000000-0005-0000-0000-000041390000}"/>
    <cellStyle name="Normal 3 4 11 8 13" xfId="14722" xr:uid="{00000000-0005-0000-0000-000042390000}"/>
    <cellStyle name="Normal 3 4 11 8 14" xfId="14723" xr:uid="{00000000-0005-0000-0000-000043390000}"/>
    <cellStyle name="Normal 3 4 11 8 2" xfId="14724" xr:uid="{00000000-0005-0000-0000-000044390000}"/>
    <cellStyle name="Normal 3 4 11 8 3" xfId="14725" xr:uid="{00000000-0005-0000-0000-000045390000}"/>
    <cellStyle name="Normal 3 4 11 8 4" xfId="14726" xr:uid="{00000000-0005-0000-0000-000046390000}"/>
    <cellStyle name="Normal 3 4 11 8 5" xfId="14727" xr:uid="{00000000-0005-0000-0000-000047390000}"/>
    <cellStyle name="Normal 3 4 11 8 6" xfId="14728" xr:uid="{00000000-0005-0000-0000-000048390000}"/>
    <cellStyle name="Normal 3 4 11 8 7" xfId="14729" xr:uid="{00000000-0005-0000-0000-000049390000}"/>
    <cellStyle name="Normal 3 4 11 8 8" xfId="14730" xr:uid="{00000000-0005-0000-0000-00004A390000}"/>
    <cellStyle name="Normal 3 4 11 8 9" xfId="14731" xr:uid="{00000000-0005-0000-0000-00004B390000}"/>
    <cellStyle name="Normal 3 4 11 9" xfId="14732" xr:uid="{00000000-0005-0000-0000-00004C390000}"/>
    <cellStyle name="Normal 3 4 11 9 10" xfId="14733" xr:uid="{00000000-0005-0000-0000-00004D390000}"/>
    <cellStyle name="Normal 3 4 11 9 11" xfId="14734" xr:uid="{00000000-0005-0000-0000-00004E390000}"/>
    <cellStyle name="Normal 3 4 11 9 12" xfId="14735" xr:uid="{00000000-0005-0000-0000-00004F390000}"/>
    <cellStyle name="Normal 3 4 11 9 13" xfId="14736" xr:uid="{00000000-0005-0000-0000-000050390000}"/>
    <cellStyle name="Normal 3 4 11 9 14" xfId="14737" xr:uid="{00000000-0005-0000-0000-000051390000}"/>
    <cellStyle name="Normal 3 4 11 9 2" xfId="14738" xr:uid="{00000000-0005-0000-0000-000052390000}"/>
    <cellStyle name="Normal 3 4 11 9 3" xfId="14739" xr:uid="{00000000-0005-0000-0000-000053390000}"/>
    <cellStyle name="Normal 3 4 11 9 4" xfId="14740" xr:uid="{00000000-0005-0000-0000-000054390000}"/>
    <cellStyle name="Normal 3 4 11 9 5" xfId="14741" xr:uid="{00000000-0005-0000-0000-000055390000}"/>
    <cellStyle name="Normal 3 4 11 9 6" xfId="14742" xr:uid="{00000000-0005-0000-0000-000056390000}"/>
    <cellStyle name="Normal 3 4 11 9 7" xfId="14743" xr:uid="{00000000-0005-0000-0000-000057390000}"/>
    <cellStyle name="Normal 3 4 11 9 8" xfId="14744" xr:uid="{00000000-0005-0000-0000-000058390000}"/>
    <cellStyle name="Normal 3 4 11 9 9" xfId="14745" xr:uid="{00000000-0005-0000-0000-000059390000}"/>
    <cellStyle name="Normal 3 4 12" xfId="14746" xr:uid="{00000000-0005-0000-0000-00005A390000}"/>
    <cellStyle name="Normal 3 4 12 10" xfId="14747" xr:uid="{00000000-0005-0000-0000-00005B390000}"/>
    <cellStyle name="Normal 3 4 12 10 10" xfId="14748" xr:uid="{00000000-0005-0000-0000-00005C390000}"/>
    <cellStyle name="Normal 3 4 12 10 11" xfId="14749" xr:uid="{00000000-0005-0000-0000-00005D390000}"/>
    <cellStyle name="Normal 3 4 12 10 12" xfId="14750" xr:uid="{00000000-0005-0000-0000-00005E390000}"/>
    <cellStyle name="Normal 3 4 12 10 13" xfId="14751" xr:uid="{00000000-0005-0000-0000-00005F390000}"/>
    <cellStyle name="Normal 3 4 12 10 14" xfId="14752" xr:uid="{00000000-0005-0000-0000-000060390000}"/>
    <cellStyle name="Normal 3 4 12 10 2" xfId="14753" xr:uid="{00000000-0005-0000-0000-000061390000}"/>
    <cellStyle name="Normal 3 4 12 10 3" xfId="14754" xr:uid="{00000000-0005-0000-0000-000062390000}"/>
    <cellStyle name="Normal 3 4 12 10 4" xfId="14755" xr:uid="{00000000-0005-0000-0000-000063390000}"/>
    <cellStyle name="Normal 3 4 12 10 5" xfId="14756" xr:uid="{00000000-0005-0000-0000-000064390000}"/>
    <cellStyle name="Normal 3 4 12 10 6" xfId="14757" xr:uid="{00000000-0005-0000-0000-000065390000}"/>
    <cellStyle name="Normal 3 4 12 10 7" xfId="14758" xr:uid="{00000000-0005-0000-0000-000066390000}"/>
    <cellStyle name="Normal 3 4 12 10 8" xfId="14759" xr:uid="{00000000-0005-0000-0000-000067390000}"/>
    <cellStyle name="Normal 3 4 12 10 9" xfId="14760" xr:uid="{00000000-0005-0000-0000-000068390000}"/>
    <cellStyle name="Normal 3 4 12 11" xfId="14761" xr:uid="{00000000-0005-0000-0000-000069390000}"/>
    <cellStyle name="Normal 3 4 12 12" xfId="14762" xr:uid="{00000000-0005-0000-0000-00006A390000}"/>
    <cellStyle name="Normal 3 4 12 13" xfId="14763" xr:uid="{00000000-0005-0000-0000-00006B390000}"/>
    <cellStyle name="Normal 3 4 12 14" xfId="14764" xr:uid="{00000000-0005-0000-0000-00006C390000}"/>
    <cellStyle name="Normal 3 4 12 15" xfId="14765" xr:uid="{00000000-0005-0000-0000-00006D390000}"/>
    <cellStyle name="Normal 3 4 12 16" xfId="14766" xr:uid="{00000000-0005-0000-0000-00006E390000}"/>
    <cellStyle name="Normal 3 4 12 17" xfId="14767" xr:uid="{00000000-0005-0000-0000-00006F390000}"/>
    <cellStyle name="Normal 3 4 12 18" xfId="14768" xr:uid="{00000000-0005-0000-0000-000070390000}"/>
    <cellStyle name="Normal 3 4 12 19" xfId="14769" xr:uid="{00000000-0005-0000-0000-000071390000}"/>
    <cellStyle name="Normal 3 4 12 2" xfId="14770" xr:uid="{00000000-0005-0000-0000-000072390000}"/>
    <cellStyle name="Normal 3 4 12 2 10" xfId="14771" xr:uid="{00000000-0005-0000-0000-000073390000}"/>
    <cellStyle name="Normal 3 4 12 2 11" xfId="14772" xr:uid="{00000000-0005-0000-0000-000074390000}"/>
    <cellStyle name="Normal 3 4 12 2 12" xfId="14773" xr:uid="{00000000-0005-0000-0000-000075390000}"/>
    <cellStyle name="Normal 3 4 12 2 13" xfId="14774" xr:uid="{00000000-0005-0000-0000-000076390000}"/>
    <cellStyle name="Normal 3 4 12 2 14" xfId="14775" xr:uid="{00000000-0005-0000-0000-000077390000}"/>
    <cellStyle name="Normal 3 4 12 2 15" xfId="14776" xr:uid="{00000000-0005-0000-0000-000078390000}"/>
    <cellStyle name="Normal 3 4 12 2 2" xfId="14777" xr:uid="{00000000-0005-0000-0000-000079390000}"/>
    <cellStyle name="Normal 3 4 12 2 2 10" xfId="14778" xr:uid="{00000000-0005-0000-0000-00007A390000}"/>
    <cellStyle name="Normal 3 4 12 2 2 11" xfId="14779" xr:uid="{00000000-0005-0000-0000-00007B390000}"/>
    <cellStyle name="Normal 3 4 12 2 2 12" xfId="14780" xr:uid="{00000000-0005-0000-0000-00007C390000}"/>
    <cellStyle name="Normal 3 4 12 2 2 13" xfId="14781" xr:uid="{00000000-0005-0000-0000-00007D390000}"/>
    <cellStyle name="Normal 3 4 12 2 2 14" xfId="14782" xr:uid="{00000000-0005-0000-0000-00007E390000}"/>
    <cellStyle name="Normal 3 4 12 2 2 2" xfId="14783" xr:uid="{00000000-0005-0000-0000-00007F390000}"/>
    <cellStyle name="Normal 3 4 12 2 2 3" xfId="14784" xr:uid="{00000000-0005-0000-0000-000080390000}"/>
    <cellStyle name="Normal 3 4 12 2 2 4" xfId="14785" xr:uid="{00000000-0005-0000-0000-000081390000}"/>
    <cellStyle name="Normal 3 4 12 2 2 5" xfId="14786" xr:uid="{00000000-0005-0000-0000-000082390000}"/>
    <cellStyle name="Normal 3 4 12 2 2 6" xfId="14787" xr:uid="{00000000-0005-0000-0000-000083390000}"/>
    <cellStyle name="Normal 3 4 12 2 2 7" xfId="14788" xr:uid="{00000000-0005-0000-0000-000084390000}"/>
    <cellStyle name="Normal 3 4 12 2 2 8" xfId="14789" xr:uid="{00000000-0005-0000-0000-000085390000}"/>
    <cellStyle name="Normal 3 4 12 2 2 9" xfId="14790" xr:uid="{00000000-0005-0000-0000-000086390000}"/>
    <cellStyle name="Normal 3 4 12 2 3" xfId="14791" xr:uid="{00000000-0005-0000-0000-000087390000}"/>
    <cellStyle name="Normal 3 4 12 2 4" xfId="14792" xr:uid="{00000000-0005-0000-0000-000088390000}"/>
    <cellStyle name="Normal 3 4 12 2 5" xfId="14793" xr:uid="{00000000-0005-0000-0000-000089390000}"/>
    <cellStyle name="Normal 3 4 12 2 6" xfId="14794" xr:uid="{00000000-0005-0000-0000-00008A390000}"/>
    <cellStyle name="Normal 3 4 12 2 7" xfId="14795" xr:uid="{00000000-0005-0000-0000-00008B390000}"/>
    <cellStyle name="Normal 3 4 12 2 8" xfId="14796" xr:uid="{00000000-0005-0000-0000-00008C390000}"/>
    <cellStyle name="Normal 3 4 12 2 9" xfId="14797" xr:uid="{00000000-0005-0000-0000-00008D390000}"/>
    <cellStyle name="Normal 3 4 12 20" xfId="14798" xr:uid="{00000000-0005-0000-0000-00008E390000}"/>
    <cellStyle name="Normal 3 4 12 21" xfId="14799" xr:uid="{00000000-0005-0000-0000-00008F390000}"/>
    <cellStyle name="Normal 3 4 12 22" xfId="14800" xr:uid="{00000000-0005-0000-0000-000090390000}"/>
    <cellStyle name="Normal 3 4 12 23" xfId="14801" xr:uid="{00000000-0005-0000-0000-000091390000}"/>
    <cellStyle name="Normal 3 4 12 3" xfId="14802" xr:uid="{00000000-0005-0000-0000-000092390000}"/>
    <cellStyle name="Normal 3 4 12 3 10" xfId="14803" xr:uid="{00000000-0005-0000-0000-000093390000}"/>
    <cellStyle name="Normal 3 4 12 3 11" xfId="14804" xr:uid="{00000000-0005-0000-0000-000094390000}"/>
    <cellStyle name="Normal 3 4 12 3 12" xfId="14805" xr:uid="{00000000-0005-0000-0000-000095390000}"/>
    <cellStyle name="Normal 3 4 12 3 13" xfId="14806" xr:uid="{00000000-0005-0000-0000-000096390000}"/>
    <cellStyle name="Normal 3 4 12 3 14" xfId="14807" xr:uid="{00000000-0005-0000-0000-000097390000}"/>
    <cellStyle name="Normal 3 4 12 3 15" xfId="14808" xr:uid="{00000000-0005-0000-0000-000098390000}"/>
    <cellStyle name="Normal 3 4 12 3 2" xfId="14809" xr:uid="{00000000-0005-0000-0000-000099390000}"/>
    <cellStyle name="Normal 3 4 12 3 2 10" xfId="14810" xr:uid="{00000000-0005-0000-0000-00009A390000}"/>
    <cellStyle name="Normal 3 4 12 3 2 11" xfId="14811" xr:uid="{00000000-0005-0000-0000-00009B390000}"/>
    <cellStyle name="Normal 3 4 12 3 2 12" xfId="14812" xr:uid="{00000000-0005-0000-0000-00009C390000}"/>
    <cellStyle name="Normal 3 4 12 3 2 13" xfId="14813" xr:uid="{00000000-0005-0000-0000-00009D390000}"/>
    <cellStyle name="Normal 3 4 12 3 2 14" xfId="14814" xr:uid="{00000000-0005-0000-0000-00009E390000}"/>
    <cellStyle name="Normal 3 4 12 3 2 2" xfId="14815" xr:uid="{00000000-0005-0000-0000-00009F390000}"/>
    <cellStyle name="Normal 3 4 12 3 2 3" xfId="14816" xr:uid="{00000000-0005-0000-0000-0000A0390000}"/>
    <cellStyle name="Normal 3 4 12 3 2 4" xfId="14817" xr:uid="{00000000-0005-0000-0000-0000A1390000}"/>
    <cellStyle name="Normal 3 4 12 3 2 5" xfId="14818" xr:uid="{00000000-0005-0000-0000-0000A2390000}"/>
    <cellStyle name="Normal 3 4 12 3 2 6" xfId="14819" xr:uid="{00000000-0005-0000-0000-0000A3390000}"/>
    <cellStyle name="Normal 3 4 12 3 2 7" xfId="14820" xr:uid="{00000000-0005-0000-0000-0000A4390000}"/>
    <cellStyle name="Normal 3 4 12 3 2 8" xfId="14821" xr:uid="{00000000-0005-0000-0000-0000A5390000}"/>
    <cellStyle name="Normal 3 4 12 3 2 9" xfId="14822" xr:uid="{00000000-0005-0000-0000-0000A6390000}"/>
    <cellStyle name="Normal 3 4 12 3 3" xfId="14823" xr:uid="{00000000-0005-0000-0000-0000A7390000}"/>
    <cellStyle name="Normal 3 4 12 3 4" xfId="14824" xr:uid="{00000000-0005-0000-0000-0000A8390000}"/>
    <cellStyle name="Normal 3 4 12 3 5" xfId="14825" xr:uid="{00000000-0005-0000-0000-0000A9390000}"/>
    <cellStyle name="Normal 3 4 12 3 6" xfId="14826" xr:uid="{00000000-0005-0000-0000-0000AA390000}"/>
    <cellStyle name="Normal 3 4 12 3 7" xfId="14827" xr:uid="{00000000-0005-0000-0000-0000AB390000}"/>
    <cellStyle name="Normal 3 4 12 3 8" xfId="14828" xr:uid="{00000000-0005-0000-0000-0000AC390000}"/>
    <cellStyle name="Normal 3 4 12 3 9" xfId="14829" xr:uid="{00000000-0005-0000-0000-0000AD390000}"/>
    <cellStyle name="Normal 3 4 12 4" xfId="14830" xr:uid="{00000000-0005-0000-0000-0000AE390000}"/>
    <cellStyle name="Normal 3 4 12 4 10" xfId="14831" xr:uid="{00000000-0005-0000-0000-0000AF390000}"/>
    <cellStyle name="Normal 3 4 12 4 11" xfId="14832" xr:uid="{00000000-0005-0000-0000-0000B0390000}"/>
    <cellStyle name="Normal 3 4 12 4 12" xfId="14833" xr:uid="{00000000-0005-0000-0000-0000B1390000}"/>
    <cellStyle name="Normal 3 4 12 4 13" xfId="14834" xr:uid="{00000000-0005-0000-0000-0000B2390000}"/>
    <cellStyle name="Normal 3 4 12 4 14" xfId="14835" xr:uid="{00000000-0005-0000-0000-0000B3390000}"/>
    <cellStyle name="Normal 3 4 12 4 15" xfId="14836" xr:uid="{00000000-0005-0000-0000-0000B4390000}"/>
    <cellStyle name="Normal 3 4 12 4 2" xfId="14837" xr:uid="{00000000-0005-0000-0000-0000B5390000}"/>
    <cellStyle name="Normal 3 4 12 4 2 10" xfId="14838" xr:uid="{00000000-0005-0000-0000-0000B6390000}"/>
    <cellStyle name="Normal 3 4 12 4 2 11" xfId="14839" xr:uid="{00000000-0005-0000-0000-0000B7390000}"/>
    <cellStyle name="Normal 3 4 12 4 2 12" xfId="14840" xr:uid="{00000000-0005-0000-0000-0000B8390000}"/>
    <cellStyle name="Normal 3 4 12 4 2 13" xfId="14841" xr:uid="{00000000-0005-0000-0000-0000B9390000}"/>
    <cellStyle name="Normal 3 4 12 4 2 14" xfId="14842" xr:uid="{00000000-0005-0000-0000-0000BA390000}"/>
    <cellStyle name="Normal 3 4 12 4 2 2" xfId="14843" xr:uid="{00000000-0005-0000-0000-0000BB390000}"/>
    <cellStyle name="Normal 3 4 12 4 2 3" xfId="14844" xr:uid="{00000000-0005-0000-0000-0000BC390000}"/>
    <cellStyle name="Normal 3 4 12 4 2 4" xfId="14845" xr:uid="{00000000-0005-0000-0000-0000BD390000}"/>
    <cellStyle name="Normal 3 4 12 4 2 5" xfId="14846" xr:uid="{00000000-0005-0000-0000-0000BE390000}"/>
    <cellStyle name="Normal 3 4 12 4 2 6" xfId="14847" xr:uid="{00000000-0005-0000-0000-0000BF390000}"/>
    <cellStyle name="Normal 3 4 12 4 2 7" xfId="14848" xr:uid="{00000000-0005-0000-0000-0000C0390000}"/>
    <cellStyle name="Normal 3 4 12 4 2 8" xfId="14849" xr:uid="{00000000-0005-0000-0000-0000C1390000}"/>
    <cellStyle name="Normal 3 4 12 4 2 9" xfId="14850" xr:uid="{00000000-0005-0000-0000-0000C2390000}"/>
    <cellStyle name="Normal 3 4 12 4 3" xfId="14851" xr:uid="{00000000-0005-0000-0000-0000C3390000}"/>
    <cellStyle name="Normal 3 4 12 4 4" xfId="14852" xr:uid="{00000000-0005-0000-0000-0000C4390000}"/>
    <cellStyle name="Normal 3 4 12 4 5" xfId="14853" xr:uid="{00000000-0005-0000-0000-0000C5390000}"/>
    <cellStyle name="Normal 3 4 12 4 6" xfId="14854" xr:uid="{00000000-0005-0000-0000-0000C6390000}"/>
    <cellStyle name="Normal 3 4 12 4 7" xfId="14855" xr:uid="{00000000-0005-0000-0000-0000C7390000}"/>
    <cellStyle name="Normal 3 4 12 4 8" xfId="14856" xr:uid="{00000000-0005-0000-0000-0000C8390000}"/>
    <cellStyle name="Normal 3 4 12 4 9" xfId="14857" xr:uid="{00000000-0005-0000-0000-0000C9390000}"/>
    <cellStyle name="Normal 3 4 12 5" xfId="14858" xr:uid="{00000000-0005-0000-0000-0000CA390000}"/>
    <cellStyle name="Normal 3 4 12 5 10" xfId="14859" xr:uid="{00000000-0005-0000-0000-0000CB390000}"/>
    <cellStyle name="Normal 3 4 12 5 11" xfId="14860" xr:uid="{00000000-0005-0000-0000-0000CC390000}"/>
    <cellStyle name="Normal 3 4 12 5 12" xfId="14861" xr:uid="{00000000-0005-0000-0000-0000CD390000}"/>
    <cellStyle name="Normal 3 4 12 5 13" xfId="14862" xr:uid="{00000000-0005-0000-0000-0000CE390000}"/>
    <cellStyle name="Normal 3 4 12 5 14" xfId="14863" xr:uid="{00000000-0005-0000-0000-0000CF390000}"/>
    <cellStyle name="Normal 3 4 12 5 2" xfId="14864" xr:uid="{00000000-0005-0000-0000-0000D0390000}"/>
    <cellStyle name="Normal 3 4 12 5 3" xfId="14865" xr:uid="{00000000-0005-0000-0000-0000D1390000}"/>
    <cellStyle name="Normal 3 4 12 5 4" xfId="14866" xr:uid="{00000000-0005-0000-0000-0000D2390000}"/>
    <cellStyle name="Normal 3 4 12 5 5" xfId="14867" xr:uid="{00000000-0005-0000-0000-0000D3390000}"/>
    <cellStyle name="Normal 3 4 12 5 6" xfId="14868" xr:uid="{00000000-0005-0000-0000-0000D4390000}"/>
    <cellStyle name="Normal 3 4 12 5 7" xfId="14869" xr:uid="{00000000-0005-0000-0000-0000D5390000}"/>
    <cellStyle name="Normal 3 4 12 5 8" xfId="14870" xr:uid="{00000000-0005-0000-0000-0000D6390000}"/>
    <cellStyle name="Normal 3 4 12 5 9" xfId="14871" xr:uid="{00000000-0005-0000-0000-0000D7390000}"/>
    <cellStyle name="Normal 3 4 12 6" xfId="14872" xr:uid="{00000000-0005-0000-0000-0000D8390000}"/>
    <cellStyle name="Normal 3 4 12 6 10" xfId="14873" xr:uid="{00000000-0005-0000-0000-0000D9390000}"/>
    <cellStyle name="Normal 3 4 12 6 11" xfId="14874" xr:uid="{00000000-0005-0000-0000-0000DA390000}"/>
    <cellStyle name="Normal 3 4 12 6 12" xfId="14875" xr:uid="{00000000-0005-0000-0000-0000DB390000}"/>
    <cellStyle name="Normal 3 4 12 6 13" xfId="14876" xr:uid="{00000000-0005-0000-0000-0000DC390000}"/>
    <cellStyle name="Normal 3 4 12 6 14" xfId="14877" xr:uid="{00000000-0005-0000-0000-0000DD390000}"/>
    <cellStyle name="Normal 3 4 12 6 2" xfId="14878" xr:uid="{00000000-0005-0000-0000-0000DE390000}"/>
    <cellStyle name="Normal 3 4 12 6 3" xfId="14879" xr:uid="{00000000-0005-0000-0000-0000DF390000}"/>
    <cellStyle name="Normal 3 4 12 6 4" xfId="14880" xr:uid="{00000000-0005-0000-0000-0000E0390000}"/>
    <cellStyle name="Normal 3 4 12 6 5" xfId="14881" xr:uid="{00000000-0005-0000-0000-0000E1390000}"/>
    <cellStyle name="Normal 3 4 12 6 6" xfId="14882" xr:uid="{00000000-0005-0000-0000-0000E2390000}"/>
    <cellStyle name="Normal 3 4 12 6 7" xfId="14883" xr:uid="{00000000-0005-0000-0000-0000E3390000}"/>
    <cellStyle name="Normal 3 4 12 6 8" xfId="14884" xr:uid="{00000000-0005-0000-0000-0000E4390000}"/>
    <cellStyle name="Normal 3 4 12 6 9" xfId="14885" xr:uid="{00000000-0005-0000-0000-0000E5390000}"/>
    <cellStyle name="Normal 3 4 12 7" xfId="14886" xr:uid="{00000000-0005-0000-0000-0000E6390000}"/>
    <cellStyle name="Normal 3 4 12 7 10" xfId="14887" xr:uid="{00000000-0005-0000-0000-0000E7390000}"/>
    <cellStyle name="Normal 3 4 12 7 11" xfId="14888" xr:uid="{00000000-0005-0000-0000-0000E8390000}"/>
    <cellStyle name="Normal 3 4 12 7 12" xfId="14889" xr:uid="{00000000-0005-0000-0000-0000E9390000}"/>
    <cellStyle name="Normal 3 4 12 7 13" xfId="14890" xr:uid="{00000000-0005-0000-0000-0000EA390000}"/>
    <cellStyle name="Normal 3 4 12 7 14" xfId="14891" xr:uid="{00000000-0005-0000-0000-0000EB390000}"/>
    <cellStyle name="Normal 3 4 12 7 2" xfId="14892" xr:uid="{00000000-0005-0000-0000-0000EC390000}"/>
    <cellStyle name="Normal 3 4 12 7 3" xfId="14893" xr:uid="{00000000-0005-0000-0000-0000ED390000}"/>
    <cellStyle name="Normal 3 4 12 7 4" xfId="14894" xr:uid="{00000000-0005-0000-0000-0000EE390000}"/>
    <cellStyle name="Normal 3 4 12 7 5" xfId="14895" xr:uid="{00000000-0005-0000-0000-0000EF390000}"/>
    <cellStyle name="Normal 3 4 12 7 6" xfId="14896" xr:uid="{00000000-0005-0000-0000-0000F0390000}"/>
    <cellStyle name="Normal 3 4 12 7 7" xfId="14897" xr:uid="{00000000-0005-0000-0000-0000F1390000}"/>
    <cellStyle name="Normal 3 4 12 7 8" xfId="14898" xr:uid="{00000000-0005-0000-0000-0000F2390000}"/>
    <cellStyle name="Normal 3 4 12 7 9" xfId="14899" xr:uid="{00000000-0005-0000-0000-0000F3390000}"/>
    <cellStyle name="Normal 3 4 12 8" xfId="14900" xr:uid="{00000000-0005-0000-0000-0000F4390000}"/>
    <cellStyle name="Normal 3 4 12 8 10" xfId="14901" xr:uid="{00000000-0005-0000-0000-0000F5390000}"/>
    <cellStyle name="Normal 3 4 12 8 11" xfId="14902" xr:uid="{00000000-0005-0000-0000-0000F6390000}"/>
    <cellStyle name="Normal 3 4 12 8 12" xfId="14903" xr:uid="{00000000-0005-0000-0000-0000F7390000}"/>
    <cellStyle name="Normal 3 4 12 8 13" xfId="14904" xr:uid="{00000000-0005-0000-0000-0000F8390000}"/>
    <cellStyle name="Normal 3 4 12 8 14" xfId="14905" xr:uid="{00000000-0005-0000-0000-0000F9390000}"/>
    <cellStyle name="Normal 3 4 12 8 2" xfId="14906" xr:uid="{00000000-0005-0000-0000-0000FA390000}"/>
    <cellStyle name="Normal 3 4 12 8 3" xfId="14907" xr:uid="{00000000-0005-0000-0000-0000FB390000}"/>
    <cellStyle name="Normal 3 4 12 8 4" xfId="14908" xr:uid="{00000000-0005-0000-0000-0000FC390000}"/>
    <cellStyle name="Normal 3 4 12 8 5" xfId="14909" xr:uid="{00000000-0005-0000-0000-0000FD390000}"/>
    <cellStyle name="Normal 3 4 12 8 6" xfId="14910" xr:uid="{00000000-0005-0000-0000-0000FE390000}"/>
    <cellStyle name="Normal 3 4 12 8 7" xfId="14911" xr:uid="{00000000-0005-0000-0000-0000FF390000}"/>
    <cellStyle name="Normal 3 4 12 8 8" xfId="14912" xr:uid="{00000000-0005-0000-0000-0000003A0000}"/>
    <cellStyle name="Normal 3 4 12 8 9" xfId="14913" xr:uid="{00000000-0005-0000-0000-0000013A0000}"/>
    <cellStyle name="Normal 3 4 12 9" xfId="14914" xr:uid="{00000000-0005-0000-0000-0000023A0000}"/>
    <cellStyle name="Normal 3 4 12 9 10" xfId="14915" xr:uid="{00000000-0005-0000-0000-0000033A0000}"/>
    <cellStyle name="Normal 3 4 12 9 11" xfId="14916" xr:uid="{00000000-0005-0000-0000-0000043A0000}"/>
    <cellStyle name="Normal 3 4 12 9 12" xfId="14917" xr:uid="{00000000-0005-0000-0000-0000053A0000}"/>
    <cellStyle name="Normal 3 4 12 9 13" xfId="14918" xr:uid="{00000000-0005-0000-0000-0000063A0000}"/>
    <cellStyle name="Normal 3 4 12 9 14" xfId="14919" xr:uid="{00000000-0005-0000-0000-0000073A0000}"/>
    <cellStyle name="Normal 3 4 12 9 2" xfId="14920" xr:uid="{00000000-0005-0000-0000-0000083A0000}"/>
    <cellStyle name="Normal 3 4 12 9 3" xfId="14921" xr:uid="{00000000-0005-0000-0000-0000093A0000}"/>
    <cellStyle name="Normal 3 4 12 9 4" xfId="14922" xr:uid="{00000000-0005-0000-0000-00000A3A0000}"/>
    <cellStyle name="Normal 3 4 12 9 5" xfId="14923" xr:uid="{00000000-0005-0000-0000-00000B3A0000}"/>
    <cellStyle name="Normal 3 4 12 9 6" xfId="14924" xr:uid="{00000000-0005-0000-0000-00000C3A0000}"/>
    <cellStyle name="Normal 3 4 12 9 7" xfId="14925" xr:uid="{00000000-0005-0000-0000-00000D3A0000}"/>
    <cellStyle name="Normal 3 4 12 9 8" xfId="14926" xr:uid="{00000000-0005-0000-0000-00000E3A0000}"/>
    <cellStyle name="Normal 3 4 12 9 9" xfId="14927" xr:uid="{00000000-0005-0000-0000-00000F3A0000}"/>
    <cellStyle name="Normal 3 4 13" xfId="14928" xr:uid="{00000000-0005-0000-0000-0000103A0000}"/>
    <cellStyle name="Normal 3 4 13 10" xfId="14929" xr:uid="{00000000-0005-0000-0000-0000113A0000}"/>
    <cellStyle name="Normal 3 4 13 11" xfId="14930" xr:uid="{00000000-0005-0000-0000-0000123A0000}"/>
    <cellStyle name="Normal 3 4 13 12" xfId="14931" xr:uid="{00000000-0005-0000-0000-0000133A0000}"/>
    <cellStyle name="Normal 3 4 13 13" xfId="14932" xr:uid="{00000000-0005-0000-0000-0000143A0000}"/>
    <cellStyle name="Normal 3 4 13 14" xfId="14933" xr:uid="{00000000-0005-0000-0000-0000153A0000}"/>
    <cellStyle name="Normal 3 4 13 15" xfId="14934" xr:uid="{00000000-0005-0000-0000-0000163A0000}"/>
    <cellStyle name="Normal 3 4 13 2" xfId="14935" xr:uid="{00000000-0005-0000-0000-0000173A0000}"/>
    <cellStyle name="Normal 3 4 13 2 10" xfId="14936" xr:uid="{00000000-0005-0000-0000-0000183A0000}"/>
    <cellStyle name="Normal 3 4 13 2 11" xfId="14937" xr:uid="{00000000-0005-0000-0000-0000193A0000}"/>
    <cellStyle name="Normal 3 4 13 2 12" xfId="14938" xr:uid="{00000000-0005-0000-0000-00001A3A0000}"/>
    <cellStyle name="Normal 3 4 13 2 13" xfId="14939" xr:uid="{00000000-0005-0000-0000-00001B3A0000}"/>
    <cellStyle name="Normal 3 4 13 2 14" xfId="14940" xr:uid="{00000000-0005-0000-0000-00001C3A0000}"/>
    <cellStyle name="Normal 3 4 13 2 2" xfId="14941" xr:uid="{00000000-0005-0000-0000-00001D3A0000}"/>
    <cellStyle name="Normal 3 4 13 2 3" xfId="14942" xr:uid="{00000000-0005-0000-0000-00001E3A0000}"/>
    <cellStyle name="Normal 3 4 13 2 4" xfId="14943" xr:uid="{00000000-0005-0000-0000-00001F3A0000}"/>
    <cellStyle name="Normal 3 4 13 2 5" xfId="14944" xr:uid="{00000000-0005-0000-0000-0000203A0000}"/>
    <cellStyle name="Normal 3 4 13 2 6" xfId="14945" xr:uid="{00000000-0005-0000-0000-0000213A0000}"/>
    <cellStyle name="Normal 3 4 13 2 7" xfId="14946" xr:uid="{00000000-0005-0000-0000-0000223A0000}"/>
    <cellStyle name="Normal 3 4 13 2 8" xfId="14947" xr:uid="{00000000-0005-0000-0000-0000233A0000}"/>
    <cellStyle name="Normal 3 4 13 2 9" xfId="14948" xr:uid="{00000000-0005-0000-0000-0000243A0000}"/>
    <cellStyle name="Normal 3 4 13 3" xfId="14949" xr:uid="{00000000-0005-0000-0000-0000253A0000}"/>
    <cellStyle name="Normal 3 4 13 4" xfId="14950" xr:uid="{00000000-0005-0000-0000-0000263A0000}"/>
    <cellStyle name="Normal 3 4 13 5" xfId="14951" xr:uid="{00000000-0005-0000-0000-0000273A0000}"/>
    <cellStyle name="Normal 3 4 13 6" xfId="14952" xr:uid="{00000000-0005-0000-0000-0000283A0000}"/>
    <cellStyle name="Normal 3 4 13 7" xfId="14953" xr:uid="{00000000-0005-0000-0000-0000293A0000}"/>
    <cellStyle name="Normal 3 4 13 8" xfId="14954" xr:uid="{00000000-0005-0000-0000-00002A3A0000}"/>
    <cellStyle name="Normal 3 4 13 9" xfId="14955" xr:uid="{00000000-0005-0000-0000-00002B3A0000}"/>
    <cellStyle name="Normal 3 4 14" xfId="14956" xr:uid="{00000000-0005-0000-0000-00002C3A0000}"/>
    <cellStyle name="Normal 3 4 14 10" xfId="14957" xr:uid="{00000000-0005-0000-0000-00002D3A0000}"/>
    <cellStyle name="Normal 3 4 14 11" xfId="14958" xr:uid="{00000000-0005-0000-0000-00002E3A0000}"/>
    <cellStyle name="Normal 3 4 14 12" xfId="14959" xr:uid="{00000000-0005-0000-0000-00002F3A0000}"/>
    <cellStyle name="Normal 3 4 14 13" xfId="14960" xr:uid="{00000000-0005-0000-0000-0000303A0000}"/>
    <cellStyle name="Normal 3 4 14 14" xfId="14961" xr:uid="{00000000-0005-0000-0000-0000313A0000}"/>
    <cellStyle name="Normal 3 4 14 15" xfId="14962" xr:uid="{00000000-0005-0000-0000-0000323A0000}"/>
    <cellStyle name="Normal 3 4 14 2" xfId="14963" xr:uid="{00000000-0005-0000-0000-0000333A0000}"/>
    <cellStyle name="Normal 3 4 14 2 10" xfId="14964" xr:uid="{00000000-0005-0000-0000-0000343A0000}"/>
    <cellStyle name="Normal 3 4 14 2 11" xfId="14965" xr:uid="{00000000-0005-0000-0000-0000353A0000}"/>
    <cellStyle name="Normal 3 4 14 2 12" xfId="14966" xr:uid="{00000000-0005-0000-0000-0000363A0000}"/>
    <cellStyle name="Normal 3 4 14 2 13" xfId="14967" xr:uid="{00000000-0005-0000-0000-0000373A0000}"/>
    <cellStyle name="Normal 3 4 14 2 14" xfId="14968" xr:uid="{00000000-0005-0000-0000-0000383A0000}"/>
    <cellStyle name="Normal 3 4 14 2 2" xfId="14969" xr:uid="{00000000-0005-0000-0000-0000393A0000}"/>
    <cellStyle name="Normal 3 4 14 2 3" xfId="14970" xr:uid="{00000000-0005-0000-0000-00003A3A0000}"/>
    <cellStyle name="Normal 3 4 14 2 4" xfId="14971" xr:uid="{00000000-0005-0000-0000-00003B3A0000}"/>
    <cellStyle name="Normal 3 4 14 2 5" xfId="14972" xr:uid="{00000000-0005-0000-0000-00003C3A0000}"/>
    <cellStyle name="Normal 3 4 14 2 6" xfId="14973" xr:uid="{00000000-0005-0000-0000-00003D3A0000}"/>
    <cellStyle name="Normal 3 4 14 2 7" xfId="14974" xr:uid="{00000000-0005-0000-0000-00003E3A0000}"/>
    <cellStyle name="Normal 3 4 14 2 8" xfId="14975" xr:uid="{00000000-0005-0000-0000-00003F3A0000}"/>
    <cellStyle name="Normal 3 4 14 2 9" xfId="14976" xr:uid="{00000000-0005-0000-0000-0000403A0000}"/>
    <cellStyle name="Normal 3 4 14 3" xfId="14977" xr:uid="{00000000-0005-0000-0000-0000413A0000}"/>
    <cellStyle name="Normal 3 4 14 4" xfId="14978" xr:uid="{00000000-0005-0000-0000-0000423A0000}"/>
    <cellStyle name="Normal 3 4 14 5" xfId="14979" xr:uid="{00000000-0005-0000-0000-0000433A0000}"/>
    <cellStyle name="Normal 3 4 14 6" xfId="14980" xr:uid="{00000000-0005-0000-0000-0000443A0000}"/>
    <cellStyle name="Normal 3 4 14 7" xfId="14981" xr:uid="{00000000-0005-0000-0000-0000453A0000}"/>
    <cellStyle name="Normal 3 4 14 8" xfId="14982" xr:uid="{00000000-0005-0000-0000-0000463A0000}"/>
    <cellStyle name="Normal 3 4 14 9" xfId="14983" xr:uid="{00000000-0005-0000-0000-0000473A0000}"/>
    <cellStyle name="Normal 3 4 15" xfId="14984" xr:uid="{00000000-0005-0000-0000-0000483A0000}"/>
    <cellStyle name="Normal 3 4 15 10" xfId="14985" xr:uid="{00000000-0005-0000-0000-0000493A0000}"/>
    <cellStyle name="Normal 3 4 15 11" xfId="14986" xr:uid="{00000000-0005-0000-0000-00004A3A0000}"/>
    <cellStyle name="Normal 3 4 15 12" xfId="14987" xr:uid="{00000000-0005-0000-0000-00004B3A0000}"/>
    <cellStyle name="Normal 3 4 15 13" xfId="14988" xr:uid="{00000000-0005-0000-0000-00004C3A0000}"/>
    <cellStyle name="Normal 3 4 15 14" xfId="14989" xr:uid="{00000000-0005-0000-0000-00004D3A0000}"/>
    <cellStyle name="Normal 3 4 15 15" xfId="14990" xr:uid="{00000000-0005-0000-0000-00004E3A0000}"/>
    <cellStyle name="Normal 3 4 15 2" xfId="14991" xr:uid="{00000000-0005-0000-0000-00004F3A0000}"/>
    <cellStyle name="Normal 3 4 15 2 10" xfId="14992" xr:uid="{00000000-0005-0000-0000-0000503A0000}"/>
    <cellStyle name="Normal 3 4 15 2 11" xfId="14993" xr:uid="{00000000-0005-0000-0000-0000513A0000}"/>
    <cellStyle name="Normal 3 4 15 2 12" xfId="14994" xr:uid="{00000000-0005-0000-0000-0000523A0000}"/>
    <cellStyle name="Normal 3 4 15 2 13" xfId="14995" xr:uid="{00000000-0005-0000-0000-0000533A0000}"/>
    <cellStyle name="Normal 3 4 15 2 14" xfId="14996" xr:uid="{00000000-0005-0000-0000-0000543A0000}"/>
    <cellStyle name="Normal 3 4 15 2 2" xfId="14997" xr:uid="{00000000-0005-0000-0000-0000553A0000}"/>
    <cellStyle name="Normal 3 4 15 2 3" xfId="14998" xr:uid="{00000000-0005-0000-0000-0000563A0000}"/>
    <cellStyle name="Normal 3 4 15 2 4" xfId="14999" xr:uid="{00000000-0005-0000-0000-0000573A0000}"/>
    <cellStyle name="Normal 3 4 15 2 5" xfId="15000" xr:uid="{00000000-0005-0000-0000-0000583A0000}"/>
    <cellStyle name="Normal 3 4 15 2 6" xfId="15001" xr:uid="{00000000-0005-0000-0000-0000593A0000}"/>
    <cellStyle name="Normal 3 4 15 2 7" xfId="15002" xr:uid="{00000000-0005-0000-0000-00005A3A0000}"/>
    <cellStyle name="Normal 3 4 15 2 8" xfId="15003" xr:uid="{00000000-0005-0000-0000-00005B3A0000}"/>
    <cellStyle name="Normal 3 4 15 2 9" xfId="15004" xr:uid="{00000000-0005-0000-0000-00005C3A0000}"/>
    <cellStyle name="Normal 3 4 15 3" xfId="15005" xr:uid="{00000000-0005-0000-0000-00005D3A0000}"/>
    <cellStyle name="Normal 3 4 15 4" xfId="15006" xr:uid="{00000000-0005-0000-0000-00005E3A0000}"/>
    <cellStyle name="Normal 3 4 15 5" xfId="15007" xr:uid="{00000000-0005-0000-0000-00005F3A0000}"/>
    <cellStyle name="Normal 3 4 15 6" xfId="15008" xr:uid="{00000000-0005-0000-0000-0000603A0000}"/>
    <cellStyle name="Normal 3 4 15 7" xfId="15009" xr:uid="{00000000-0005-0000-0000-0000613A0000}"/>
    <cellStyle name="Normal 3 4 15 8" xfId="15010" xr:uid="{00000000-0005-0000-0000-0000623A0000}"/>
    <cellStyle name="Normal 3 4 15 9" xfId="15011" xr:uid="{00000000-0005-0000-0000-0000633A0000}"/>
    <cellStyle name="Normal 3 4 16" xfId="15012" xr:uid="{00000000-0005-0000-0000-0000643A0000}"/>
    <cellStyle name="Normal 3 4 16 10" xfId="15013" xr:uid="{00000000-0005-0000-0000-0000653A0000}"/>
    <cellStyle name="Normal 3 4 16 11" xfId="15014" xr:uid="{00000000-0005-0000-0000-0000663A0000}"/>
    <cellStyle name="Normal 3 4 16 12" xfId="15015" xr:uid="{00000000-0005-0000-0000-0000673A0000}"/>
    <cellStyle name="Normal 3 4 16 13" xfId="15016" xr:uid="{00000000-0005-0000-0000-0000683A0000}"/>
    <cellStyle name="Normal 3 4 16 14" xfId="15017" xr:uid="{00000000-0005-0000-0000-0000693A0000}"/>
    <cellStyle name="Normal 3 4 16 2" xfId="15018" xr:uid="{00000000-0005-0000-0000-00006A3A0000}"/>
    <cellStyle name="Normal 3 4 16 3" xfId="15019" xr:uid="{00000000-0005-0000-0000-00006B3A0000}"/>
    <cellStyle name="Normal 3 4 16 4" xfId="15020" xr:uid="{00000000-0005-0000-0000-00006C3A0000}"/>
    <cellStyle name="Normal 3 4 16 5" xfId="15021" xr:uid="{00000000-0005-0000-0000-00006D3A0000}"/>
    <cellStyle name="Normal 3 4 16 6" xfId="15022" xr:uid="{00000000-0005-0000-0000-00006E3A0000}"/>
    <cellStyle name="Normal 3 4 16 7" xfId="15023" xr:uid="{00000000-0005-0000-0000-00006F3A0000}"/>
    <cellStyle name="Normal 3 4 16 8" xfId="15024" xr:uid="{00000000-0005-0000-0000-0000703A0000}"/>
    <cellStyle name="Normal 3 4 16 9" xfId="15025" xr:uid="{00000000-0005-0000-0000-0000713A0000}"/>
    <cellStyle name="Normal 3 4 17" xfId="15026" xr:uid="{00000000-0005-0000-0000-0000723A0000}"/>
    <cellStyle name="Normal 3 4 17 10" xfId="15027" xr:uid="{00000000-0005-0000-0000-0000733A0000}"/>
    <cellStyle name="Normal 3 4 17 11" xfId="15028" xr:uid="{00000000-0005-0000-0000-0000743A0000}"/>
    <cellStyle name="Normal 3 4 17 12" xfId="15029" xr:uid="{00000000-0005-0000-0000-0000753A0000}"/>
    <cellStyle name="Normal 3 4 17 13" xfId="15030" xr:uid="{00000000-0005-0000-0000-0000763A0000}"/>
    <cellStyle name="Normal 3 4 17 14" xfId="15031" xr:uid="{00000000-0005-0000-0000-0000773A0000}"/>
    <cellStyle name="Normal 3 4 17 2" xfId="15032" xr:uid="{00000000-0005-0000-0000-0000783A0000}"/>
    <cellStyle name="Normal 3 4 17 3" xfId="15033" xr:uid="{00000000-0005-0000-0000-0000793A0000}"/>
    <cellStyle name="Normal 3 4 17 4" xfId="15034" xr:uid="{00000000-0005-0000-0000-00007A3A0000}"/>
    <cellStyle name="Normal 3 4 17 5" xfId="15035" xr:uid="{00000000-0005-0000-0000-00007B3A0000}"/>
    <cellStyle name="Normal 3 4 17 6" xfId="15036" xr:uid="{00000000-0005-0000-0000-00007C3A0000}"/>
    <cellStyle name="Normal 3 4 17 7" xfId="15037" xr:uid="{00000000-0005-0000-0000-00007D3A0000}"/>
    <cellStyle name="Normal 3 4 17 8" xfId="15038" xr:uid="{00000000-0005-0000-0000-00007E3A0000}"/>
    <cellStyle name="Normal 3 4 17 9" xfId="15039" xr:uid="{00000000-0005-0000-0000-00007F3A0000}"/>
    <cellStyle name="Normal 3 4 18" xfId="15040" xr:uid="{00000000-0005-0000-0000-0000803A0000}"/>
    <cellStyle name="Normal 3 4 18 10" xfId="15041" xr:uid="{00000000-0005-0000-0000-0000813A0000}"/>
    <cellStyle name="Normal 3 4 18 11" xfId="15042" xr:uid="{00000000-0005-0000-0000-0000823A0000}"/>
    <cellStyle name="Normal 3 4 18 12" xfId="15043" xr:uid="{00000000-0005-0000-0000-0000833A0000}"/>
    <cellStyle name="Normal 3 4 18 13" xfId="15044" xr:uid="{00000000-0005-0000-0000-0000843A0000}"/>
    <cellStyle name="Normal 3 4 18 14" xfId="15045" xr:uid="{00000000-0005-0000-0000-0000853A0000}"/>
    <cellStyle name="Normal 3 4 18 2" xfId="15046" xr:uid="{00000000-0005-0000-0000-0000863A0000}"/>
    <cellStyle name="Normal 3 4 18 3" xfId="15047" xr:uid="{00000000-0005-0000-0000-0000873A0000}"/>
    <cellStyle name="Normal 3 4 18 4" xfId="15048" xr:uid="{00000000-0005-0000-0000-0000883A0000}"/>
    <cellStyle name="Normal 3 4 18 5" xfId="15049" xr:uid="{00000000-0005-0000-0000-0000893A0000}"/>
    <cellStyle name="Normal 3 4 18 6" xfId="15050" xr:uid="{00000000-0005-0000-0000-00008A3A0000}"/>
    <cellStyle name="Normal 3 4 18 7" xfId="15051" xr:uid="{00000000-0005-0000-0000-00008B3A0000}"/>
    <cellStyle name="Normal 3 4 18 8" xfId="15052" xr:uid="{00000000-0005-0000-0000-00008C3A0000}"/>
    <cellStyle name="Normal 3 4 18 9" xfId="15053" xr:uid="{00000000-0005-0000-0000-00008D3A0000}"/>
    <cellStyle name="Normal 3 4 19" xfId="15054" xr:uid="{00000000-0005-0000-0000-00008E3A0000}"/>
    <cellStyle name="Normal 3 4 19 10" xfId="15055" xr:uid="{00000000-0005-0000-0000-00008F3A0000}"/>
    <cellStyle name="Normal 3 4 19 11" xfId="15056" xr:uid="{00000000-0005-0000-0000-0000903A0000}"/>
    <cellStyle name="Normal 3 4 19 12" xfId="15057" xr:uid="{00000000-0005-0000-0000-0000913A0000}"/>
    <cellStyle name="Normal 3 4 19 13" xfId="15058" xr:uid="{00000000-0005-0000-0000-0000923A0000}"/>
    <cellStyle name="Normal 3 4 19 14" xfId="15059" xr:uid="{00000000-0005-0000-0000-0000933A0000}"/>
    <cellStyle name="Normal 3 4 19 2" xfId="15060" xr:uid="{00000000-0005-0000-0000-0000943A0000}"/>
    <cellStyle name="Normal 3 4 19 3" xfId="15061" xr:uid="{00000000-0005-0000-0000-0000953A0000}"/>
    <cellStyle name="Normal 3 4 19 4" xfId="15062" xr:uid="{00000000-0005-0000-0000-0000963A0000}"/>
    <cellStyle name="Normal 3 4 19 5" xfId="15063" xr:uid="{00000000-0005-0000-0000-0000973A0000}"/>
    <cellStyle name="Normal 3 4 19 6" xfId="15064" xr:uid="{00000000-0005-0000-0000-0000983A0000}"/>
    <cellStyle name="Normal 3 4 19 7" xfId="15065" xr:uid="{00000000-0005-0000-0000-0000993A0000}"/>
    <cellStyle name="Normal 3 4 19 8" xfId="15066" xr:uid="{00000000-0005-0000-0000-00009A3A0000}"/>
    <cellStyle name="Normal 3 4 19 9" xfId="15067" xr:uid="{00000000-0005-0000-0000-00009B3A0000}"/>
    <cellStyle name="Normal 3 4 2" xfId="15068" xr:uid="{00000000-0005-0000-0000-00009C3A0000}"/>
    <cellStyle name="Normal 3 4 2 10" xfId="15069" xr:uid="{00000000-0005-0000-0000-00009D3A0000}"/>
    <cellStyle name="Normal 3 4 2 10 10" xfId="15070" xr:uid="{00000000-0005-0000-0000-00009E3A0000}"/>
    <cellStyle name="Normal 3 4 2 10 11" xfId="15071" xr:uid="{00000000-0005-0000-0000-00009F3A0000}"/>
    <cellStyle name="Normal 3 4 2 10 12" xfId="15072" xr:uid="{00000000-0005-0000-0000-0000A03A0000}"/>
    <cellStyle name="Normal 3 4 2 10 13" xfId="15073" xr:uid="{00000000-0005-0000-0000-0000A13A0000}"/>
    <cellStyle name="Normal 3 4 2 10 14" xfId="15074" xr:uid="{00000000-0005-0000-0000-0000A23A0000}"/>
    <cellStyle name="Normal 3 4 2 10 2" xfId="15075" xr:uid="{00000000-0005-0000-0000-0000A33A0000}"/>
    <cellStyle name="Normal 3 4 2 10 3" xfId="15076" xr:uid="{00000000-0005-0000-0000-0000A43A0000}"/>
    <cellStyle name="Normal 3 4 2 10 4" xfId="15077" xr:uid="{00000000-0005-0000-0000-0000A53A0000}"/>
    <cellStyle name="Normal 3 4 2 10 5" xfId="15078" xr:uid="{00000000-0005-0000-0000-0000A63A0000}"/>
    <cellStyle name="Normal 3 4 2 10 6" xfId="15079" xr:uid="{00000000-0005-0000-0000-0000A73A0000}"/>
    <cellStyle name="Normal 3 4 2 10 7" xfId="15080" xr:uid="{00000000-0005-0000-0000-0000A83A0000}"/>
    <cellStyle name="Normal 3 4 2 10 8" xfId="15081" xr:uid="{00000000-0005-0000-0000-0000A93A0000}"/>
    <cellStyle name="Normal 3 4 2 10 9" xfId="15082" xr:uid="{00000000-0005-0000-0000-0000AA3A0000}"/>
    <cellStyle name="Normal 3 4 2 11" xfId="15083" xr:uid="{00000000-0005-0000-0000-0000AB3A0000}"/>
    <cellStyle name="Normal 3 4 2 11 10" xfId="15084" xr:uid="{00000000-0005-0000-0000-0000AC3A0000}"/>
    <cellStyle name="Normal 3 4 2 11 11" xfId="15085" xr:uid="{00000000-0005-0000-0000-0000AD3A0000}"/>
    <cellStyle name="Normal 3 4 2 11 12" xfId="15086" xr:uid="{00000000-0005-0000-0000-0000AE3A0000}"/>
    <cellStyle name="Normal 3 4 2 11 13" xfId="15087" xr:uid="{00000000-0005-0000-0000-0000AF3A0000}"/>
    <cellStyle name="Normal 3 4 2 11 14" xfId="15088" xr:uid="{00000000-0005-0000-0000-0000B03A0000}"/>
    <cellStyle name="Normal 3 4 2 11 2" xfId="15089" xr:uid="{00000000-0005-0000-0000-0000B13A0000}"/>
    <cellStyle name="Normal 3 4 2 11 3" xfId="15090" xr:uid="{00000000-0005-0000-0000-0000B23A0000}"/>
    <cellStyle name="Normal 3 4 2 11 4" xfId="15091" xr:uid="{00000000-0005-0000-0000-0000B33A0000}"/>
    <cellStyle name="Normal 3 4 2 11 5" xfId="15092" xr:uid="{00000000-0005-0000-0000-0000B43A0000}"/>
    <cellStyle name="Normal 3 4 2 11 6" xfId="15093" xr:uid="{00000000-0005-0000-0000-0000B53A0000}"/>
    <cellStyle name="Normal 3 4 2 11 7" xfId="15094" xr:uid="{00000000-0005-0000-0000-0000B63A0000}"/>
    <cellStyle name="Normal 3 4 2 11 8" xfId="15095" xr:uid="{00000000-0005-0000-0000-0000B73A0000}"/>
    <cellStyle name="Normal 3 4 2 11 9" xfId="15096" xr:uid="{00000000-0005-0000-0000-0000B83A0000}"/>
    <cellStyle name="Normal 3 4 2 12" xfId="15097" xr:uid="{00000000-0005-0000-0000-0000B93A0000}"/>
    <cellStyle name="Normal 3 4 2 12 10" xfId="15098" xr:uid="{00000000-0005-0000-0000-0000BA3A0000}"/>
    <cellStyle name="Normal 3 4 2 12 11" xfId="15099" xr:uid="{00000000-0005-0000-0000-0000BB3A0000}"/>
    <cellStyle name="Normal 3 4 2 12 12" xfId="15100" xr:uid="{00000000-0005-0000-0000-0000BC3A0000}"/>
    <cellStyle name="Normal 3 4 2 12 13" xfId="15101" xr:uid="{00000000-0005-0000-0000-0000BD3A0000}"/>
    <cellStyle name="Normal 3 4 2 12 14" xfId="15102" xr:uid="{00000000-0005-0000-0000-0000BE3A0000}"/>
    <cellStyle name="Normal 3 4 2 12 2" xfId="15103" xr:uid="{00000000-0005-0000-0000-0000BF3A0000}"/>
    <cellStyle name="Normal 3 4 2 12 3" xfId="15104" xr:uid="{00000000-0005-0000-0000-0000C03A0000}"/>
    <cellStyle name="Normal 3 4 2 12 4" xfId="15105" xr:uid="{00000000-0005-0000-0000-0000C13A0000}"/>
    <cellStyle name="Normal 3 4 2 12 5" xfId="15106" xr:uid="{00000000-0005-0000-0000-0000C23A0000}"/>
    <cellStyle name="Normal 3 4 2 12 6" xfId="15107" xr:uid="{00000000-0005-0000-0000-0000C33A0000}"/>
    <cellStyle name="Normal 3 4 2 12 7" xfId="15108" xr:uid="{00000000-0005-0000-0000-0000C43A0000}"/>
    <cellStyle name="Normal 3 4 2 12 8" xfId="15109" xr:uid="{00000000-0005-0000-0000-0000C53A0000}"/>
    <cellStyle name="Normal 3 4 2 12 9" xfId="15110" xr:uid="{00000000-0005-0000-0000-0000C63A0000}"/>
    <cellStyle name="Normal 3 4 2 13" xfId="15111" xr:uid="{00000000-0005-0000-0000-0000C73A0000}"/>
    <cellStyle name="Normal 3 4 2 13 10" xfId="15112" xr:uid="{00000000-0005-0000-0000-0000C83A0000}"/>
    <cellStyle name="Normal 3 4 2 13 11" xfId="15113" xr:uid="{00000000-0005-0000-0000-0000C93A0000}"/>
    <cellStyle name="Normal 3 4 2 13 12" xfId="15114" xr:uid="{00000000-0005-0000-0000-0000CA3A0000}"/>
    <cellStyle name="Normal 3 4 2 13 13" xfId="15115" xr:uid="{00000000-0005-0000-0000-0000CB3A0000}"/>
    <cellStyle name="Normal 3 4 2 13 14" xfId="15116" xr:uid="{00000000-0005-0000-0000-0000CC3A0000}"/>
    <cellStyle name="Normal 3 4 2 13 2" xfId="15117" xr:uid="{00000000-0005-0000-0000-0000CD3A0000}"/>
    <cellStyle name="Normal 3 4 2 13 3" xfId="15118" xr:uid="{00000000-0005-0000-0000-0000CE3A0000}"/>
    <cellStyle name="Normal 3 4 2 13 4" xfId="15119" xr:uid="{00000000-0005-0000-0000-0000CF3A0000}"/>
    <cellStyle name="Normal 3 4 2 13 5" xfId="15120" xr:uid="{00000000-0005-0000-0000-0000D03A0000}"/>
    <cellStyle name="Normal 3 4 2 13 6" xfId="15121" xr:uid="{00000000-0005-0000-0000-0000D13A0000}"/>
    <cellStyle name="Normal 3 4 2 13 7" xfId="15122" xr:uid="{00000000-0005-0000-0000-0000D23A0000}"/>
    <cellStyle name="Normal 3 4 2 13 8" xfId="15123" xr:uid="{00000000-0005-0000-0000-0000D33A0000}"/>
    <cellStyle name="Normal 3 4 2 13 9" xfId="15124" xr:uid="{00000000-0005-0000-0000-0000D43A0000}"/>
    <cellStyle name="Normal 3 4 2 14" xfId="15125" xr:uid="{00000000-0005-0000-0000-0000D53A0000}"/>
    <cellStyle name="Normal 3 4 2 14 10" xfId="15126" xr:uid="{00000000-0005-0000-0000-0000D63A0000}"/>
    <cellStyle name="Normal 3 4 2 14 11" xfId="15127" xr:uid="{00000000-0005-0000-0000-0000D73A0000}"/>
    <cellStyle name="Normal 3 4 2 14 12" xfId="15128" xr:uid="{00000000-0005-0000-0000-0000D83A0000}"/>
    <cellStyle name="Normal 3 4 2 14 13" xfId="15129" xr:uid="{00000000-0005-0000-0000-0000D93A0000}"/>
    <cellStyle name="Normal 3 4 2 14 14" xfId="15130" xr:uid="{00000000-0005-0000-0000-0000DA3A0000}"/>
    <cellStyle name="Normal 3 4 2 14 2" xfId="15131" xr:uid="{00000000-0005-0000-0000-0000DB3A0000}"/>
    <cellStyle name="Normal 3 4 2 14 3" xfId="15132" xr:uid="{00000000-0005-0000-0000-0000DC3A0000}"/>
    <cellStyle name="Normal 3 4 2 14 4" xfId="15133" xr:uid="{00000000-0005-0000-0000-0000DD3A0000}"/>
    <cellStyle name="Normal 3 4 2 14 5" xfId="15134" xr:uid="{00000000-0005-0000-0000-0000DE3A0000}"/>
    <cellStyle name="Normal 3 4 2 14 6" xfId="15135" xr:uid="{00000000-0005-0000-0000-0000DF3A0000}"/>
    <cellStyle name="Normal 3 4 2 14 7" xfId="15136" xr:uid="{00000000-0005-0000-0000-0000E03A0000}"/>
    <cellStyle name="Normal 3 4 2 14 8" xfId="15137" xr:uid="{00000000-0005-0000-0000-0000E13A0000}"/>
    <cellStyle name="Normal 3 4 2 14 9" xfId="15138" xr:uid="{00000000-0005-0000-0000-0000E23A0000}"/>
    <cellStyle name="Normal 3 4 2 15" xfId="15139" xr:uid="{00000000-0005-0000-0000-0000E33A0000}"/>
    <cellStyle name="Normal 3 4 2 16" xfId="15140" xr:uid="{00000000-0005-0000-0000-0000E43A0000}"/>
    <cellStyle name="Normal 3 4 2 17" xfId="15141" xr:uid="{00000000-0005-0000-0000-0000E53A0000}"/>
    <cellStyle name="Normal 3 4 2 17 10" xfId="15142" xr:uid="{00000000-0005-0000-0000-0000E63A0000}"/>
    <cellStyle name="Normal 3 4 2 17 11" xfId="15143" xr:uid="{00000000-0005-0000-0000-0000E73A0000}"/>
    <cellStyle name="Normal 3 4 2 17 12" xfId="15144" xr:uid="{00000000-0005-0000-0000-0000E83A0000}"/>
    <cellStyle name="Normal 3 4 2 17 13" xfId="15145" xr:uid="{00000000-0005-0000-0000-0000E93A0000}"/>
    <cellStyle name="Normal 3 4 2 17 14" xfId="15146" xr:uid="{00000000-0005-0000-0000-0000EA3A0000}"/>
    <cellStyle name="Normal 3 4 2 17 2" xfId="15147" xr:uid="{00000000-0005-0000-0000-0000EB3A0000}"/>
    <cellStyle name="Normal 3 4 2 17 3" xfId="15148" xr:uid="{00000000-0005-0000-0000-0000EC3A0000}"/>
    <cellStyle name="Normal 3 4 2 17 4" xfId="15149" xr:uid="{00000000-0005-0000-0000-0000ED3A0000}"/>
    <cellStyle name="Normal 3 4 2 17 5" xfId="15150" xr:uid="{00000000-0005-0000-0000-0000EE3A0000}"/>
    <cellStyle name="Normal 3 4 2 17 6" xfId="15151" xr:uid="{00000000-0005-0000-0000-0000EF3A0000}"/>
    <cellStyle name="Normal 3 4 2 17 7" xfId="15152" xr:uid="{00000000-0005-0000-0000-0000F03A0000}"/>
    <cellStyle name="Normal 3 4 2 17 8" xfId="15153" xr:uid="{00000000-0005-0000-0000-0000F13A0000}"/>
    <cellStyle name="Normal 3 4 2 17 9" xfId="15154" xr:uid="{00000000-0005-0000-0000-0000F23A0000}"/>
    <cellStyle name="Normal 3 4 2 18" xfId="15155" xr:uid="{00000000-0005-0000-0000-0000F33A0000}"/>
    <cellStyle name="Normal 3 4 2 18 10" xfId="15156" xr:uid="{00000000-0005-0000-0000-0000F43A0000}"/>
    <cellStyle name="Normal 3 4 2 18 11" xfId="15157" xr:uid="{00000000-0005-0000-0000-0000F53A0000}"/>
    <cellStyle name="Normal 3 4 2 18 12" xfId="15158" xr:uid="{00000000-0005-0000-0000-0000F63A0000}"/>
    <cellStyle name="Normal 3 4 2 18 13" xfId="15159" xr:uid="{00000000-0005-0000-0000-0000F73A0000}"/>
    <cellStyle name="Normal 3 4 2 18 14" xfId="15160" xr:uid="{00000000-0005-0000-0000-0000F83A0000}"/>
    <cellStyle name="Normal 3 4 2 18 2" xfId="15161" xr:uid="{00000000-0005-0000-0000-0000F93A0000}"/>
    <cellStyle name="Normal 3 4 2 18 3" xfId="15162" xr:uid="{00000000-0005-0000-0000-0000FA3A0000}"/>
    <cellStyle name="Normal 3 4 2 18 4" xfId="15163" xr:uid="{00000000-0005-0000-0000-0000FB3A0000}"/>
    <cellStyle name="Normal 3 4 2 18 5" xfId="15164" xr:uid="{00000000-0005-0000-0000-0000FC3A0000}"/>
    <cellStyle name="Normal 3 4 2 18 6" xfId="15165" xr:uid="{00000000-0005-0000-0000-0000FD3A0000}"/>
    <cellStyle name="Normal 3 4 2 18 7" xfId="15166" xr:uid="{00000000-0005-0000-0000-0000FE3A0000}"/>
    <cellStyle name="Normal 3 4 2 18 8" xfId="15167" xr:uid="{00000000-0005-0000-0000-0000FF3A0000}"/>
    <cellStyle name="Normal 3 4 2 18 9" xfId="15168" xr:uid="{00000000-0005-0000-0000-0000003B0000}"/>
    <cellStyle name="Normal 3 4 2 2" xfId="15169" xr:uid="{00000000-0005-0000-0000-0000013B0000}"/>
    <cellStyle name="Normal 3 4 2 2 10" xfId="15170" xr:uid="{00000000-0005-0000-0000-0000023B0000}"/>
    <cellStyle name="Normal 3 4 2 2 11" xfId="15171" xr:uid="{00000000-0005-0000-0000-0000033B0000}"/>
    <cellStyle name="Normal 3 4 2 2 12" xfId="15172" xr:uid="{00000000-0005-0000-0000-0000043B0000}"/>
    <cellStyle name="Normal 3 4 2 2 13" xfId="15173" xr:uid="{00000000-0005-0000-0000-0000053B0000}"/>
    <cellStyle name="Normal 3 4 2 2 14" xfId="15174" xr:uid="{00000000-0005-0000-0000-0000063B0000}"/>
    <cellStyle name="Normal 3 4 2 2 15" xfId="15175" xr:uid="{00000000-0005-0000-0000-0000073B0000}"/>
    <cellStyle name="Normal 3 4 2 2 16" xfId="15176" xr:uid="{00000000-0005-0000-0000-0000083B0000}"/>
    <cellStyle name="Normal 3 4 2 2 17" xfId="15177" xr:uid="{00000000-0005-0000-0000-0000093B0000}"/>
    <cellStyle name="Normal 3 4 2 2 2" xfId="15178" xr:uid="{00000000-0005-0000-0000-00000A3B0000}"/>
    <cellStyle name="Normal 3 4 2 2 3" xfId="15179" xr:uid="{00000000-0005-0000-0000-00000B3B0000}"/>
    <cellStyle name="Normal 3 4 2 2 4" xfId="15180" xr:uid="{00000000-0005-0000-0000-00000C3B0000}"/>
    <cellStyle name="Normal 3 4 2 2 5" xfId="15181" xr:uid="{00000000-0005-0000-0000-00000D3B0000}"/>
    <cellStyle name="Normal 3 4 2 2 6" xfId="15182" xr:uid="{00000000-0005-0000-0000-00000E3B0000}"/>
    <cellStyle name="Normal 3 4 2 2 7" xfId="15183" xr:uid="{00000000-0005-0000-0000-00000F3B0000}"/>
    <cellStyle name="Normal 3 4 2 2 8" xfId="15184" xr:uid="{00000000-0005-0000-0000-0000103B0000}"/>
    <cellStyle name="Normal 3 4 2 2 9" xfId="15185" xr:uid="{00000000-0005-0000-0000-0000113B0000}"/>
    <cellStyle name="Normal 3 4 2 3" xfId="15186" xr:uid="{00000000-0005-0000-0000-0000123B0000}"/>
    <cellStyle name="Normal 3 4 2 4" xfId="15187" xr:uid="{00000000-0005-0000-0000-0000133B0000}"/>
    <cellStyle name="Normal 3 4 2 5" xfId="15188" xr:uid="{00000000-0005-0000-0000-0000143B0000}"/>
    <cellStyle name="Normal 3 4 2 6" xfId="15189" xr:uid="{00000000-0005-0000-0000-0000153B0000}"/>
    <cellStyle name="Normal 3 4 2 6 10" xfId="15190" xr:uid="{00000000-0005-0000-0000-0000163B0000}"/>
    <cellStyle name="Normal 3 4 2 6 11" xfId="15191" xr:uid="{00000000-0005-0000-0000-0000173B0000}"/>
    <cellStyle name="Normal 3 4 2 6 12" xfId="15192" xr:uid="{00000000-0005-0000-0000-0000183B0000}"/>
    <cellStyle name="Normal 3 4 2 6 13" xfId="15193" xr:uid="{00000000-0005-0000-0000-0000193B0000}"/>
    <cellStyle name="Normal 3 4 2 6 14" xfId="15194" xr:uid="{00000000-0005-0000-0000-00001A3B0000}"/>
    <cellStyle name="Normal 3 4 2 6 15" xfId="15195" xr:uid="{00000000-0005-0000-0000-00001B3B0000}"/>
    <cellStyle name="Normal 3 4 2 6 2" xfId="15196" xr:uid="{00000000-0005-0000-0000-00001C3B0000}"/>
    <cellStyle name="Normal 3 4 2 6 2 10" xfId="15197" xr:uid="{00000000-0005-0000-0000-00001D3B0000}"/>
    <cellStyle name="Normal 3 4 2 6 2 11" xfId="15198" xr:uid="{00000000-0005-0000-0000-00001E3B0000}"/>
    <cellStyle name="Normal 3 4 2 6 2 12" xfId="15199" xr:uid="{00000000-0005-0000-0000-00001F3B0000}"/>
    <cellStyle name="Normal 3 4 2 6 2 13" xfId="15200" xr:uid="{00000000-0005-0000-0000-0000203B0000}"/>
    <cellStyle name="Normal 3 4 2 6 2 14" xfId="15201" xr:uid="{00000000-0005-0000-0000-0000213B0000}"/>
    <cellStyle name="Normal 3 4 2 6 2 2" xfId="15202" xr:uid="{00000000-0005-0000-0000-0000223B0000}"/>
    <cellStyle name="Normal 3 4 2 6 2 3" xfId="15203" xr:uid="{00000000-0005-0000-0000-0000233B0000}"/>
    <cellStyle name="Normal 3 4 2 6 2 4" xfId="15204" xr:uid="{00000000-0005-0000-0000-0000243B0000}"/>
    <cellStyle name="Normal 3 4 2 6 2 5" xfId="15205" xr:uid="{00000000-0005-0000-0000-0000253B0000}"/>
    <cellStyle name="Normal 3 4 2 6 2 6" xfId="15206" xr:uid="{00000000-0005-0000-0000-0000263B0000}"/>
    <cellStyle name="Normal 3 4 2 6 2 7" xfId="15207" xr:uid="{00000000-0005-0000-0000-0000273B0000}"/>
    <cellStyle name="Normal 3 4 2 6 2 8" xfId="15208" xr:uid="{00000000-0005-0000-0000-0000283B0000}"/>
    <cellStyle name="Normal 3 4 2 6 2 9" xfId="15209" xr:uid="{00000000-0005-0000-0000-0000293B0000}"/>
    <cellStyle name="Normal 3 4 2 6 3" xfId="15210" xr:uid="{00000000-0005-0000-0000-00002A3B0000}"/>
    <cellStyle name="Normal 3 4 2 6 4" xfId="15211" xr:uid="{00000000-0005-0000-0000-00002B3B0000}"/>
    <cellStyle name="Normal 3 4 2 6 5" xfId="15212" xr:uid="{00000000-0005-0000-0000-00002C3B0000}"/>
    <cellStyle name="Normal 3 4 2 6 6" xfId="15213" xr:uid="{00000000-0005-0000-0000-00002D3B0000}"/>
    <cellStyle name="Normal 3 4 2 6 7" xfId="15214" xr:uid="{00000000-0005-0000-0000-00002E3B0000}"/>
    <cellStyle name="Normal 3 4 2 6 8" xfId="15215" xr:uid="{00000000-0005-0000-0000-00002F3B0000}"/>
    <cellStyle name="Normal 3 4 2 6 9" xfId="15216" xr:uid="{00000000-0005-0000-0000-0000303B0000}"/>
    <cellStyle name="Normal 3 4 2 7" xfId="15217" xr:uid="{00000000-0005-0000-0000-0000313B0000}"/>
    <cellStyle name="Normal 3 4 2 7 10" xfId="15218" xr:uid="{00000000-0005-0000-0000-0000323B0000}"/>
    <cellStyle name="Normal 3 4 2 7 11" xfId="15219" xr:uid="{00000000-0005-0000-0000-0000333B0000}"/>
    <cellStyle name="Normal 3 4 2 7 12" xfId="15220" xr:uid="{00000000-0005-0000-0000-0000343B0000}"/>
    <cellStyle name="Normal 3 4 2 7 13" xfId="15221" xr:uid="{00000000-0005-0000-0000-0000353B0000}"/>
    <cellStyle name="Normal 3 4 2 7 14" xfId="15222" xr:uid="{00000000-0005-0000-0000-0000363B0000}"/>
    <cellStyle name="Normal 3 4 2 7 15" xfId="15223" xr:uid="{00000000-0005-0000-0000-0000373B0000}"/>
    <cellStyle name="Normal 3 4 2 7 2" xfId="15224" xr:uid="{00000000-0005-0000-0000-0000383B0000}"/>
    <cellStyle name="Normal 3 4 2 7 2 10" xfId="15225" xr:uid="{00000000-0005-0000-0000-0000393B0000}"/>
    <cellStyle name="Normal 3 4 2 7 2 11" xfId="15226" xr:uid="{00000000-0005-0000-0000-00003A3B0000}"/>
    <cellStyle name="Normal 3 4 2 7 2 12" xfId="15227" xr:uid="{00000000-0005-0000-0000-00003B3B0000}"/>
    <cellStyle name="Normal 3 4 2 7 2 13" xfId="15228" xr:uid="{00000000-0005-0000-0000-00003C3B0000}"/>
    <cellStyle name="Normal 3 4 2 7 2 14" xfId="15229" xr:uid="{00000000-0005-0000-0000-00003D3B0000}"/>
    <cellStyle name="Normal 3 4 2 7 2 2" xfId="15230" xr:uid="{00000000-0005-0000-0000-00003E3B0000}"/>
    <cellStyle name="Normal 3 4 2 7 2 3" xfId="15231" xr:uid="{00000000-0005-0000-0000-00003F3B0000}"/>
    <cellStyle name="Normal 3 4 2 7 2 4" xfId="15232" xr:uid="{00000000-0005-0000-0000-0000403B0000}"/>
    <cellStyle name="Normal 3 4 2 7 2 5" xfId="15233" xr:uid="{00000000-0005-0000-0000-0000413B0000}"/>
    <cellStyle name="Normal 3 4 2 7 2 6" xfId="15234" xr:uid="{00000000-0005-0000-0000-0000423B0000}"/>
    <cellStyle name="Normal 3 4 2 7 2 7" xfId="15235" xr:uid="{00000000-0005-0000-0000-0000433B0000}"/>
    <cellStyle name="Normal 3 4 2 7 2 8" xfId="15236" xr:uid="{00000000-0005-0000-0000-0000443B0000}"/>
    <cellStyle name="Normal 3 4 2 7 2 9" xfId="15237" xr:uid="{00000000-0005-0000-0000-0000453B0000}"/>
    <cellStyle name="Normal 3 4 2 7 3" xfId="15238" xr:uid="{00000000-0005-0000-0000-0000463B0000}"/>
    <cellStyle name="Normal 3 4 2 7 4" xfId="15239" xr:uid="{00000000-0005-0000-0000-0000473B0000}"/>
    <cellStyle name="Normal 3 4 2 7 5" xfId="15240" xr:uid="{00000000-0005-0000-0000-0000483B0000}"/>
    <cellStyle name="Normal 3 4 2 7 6" xfId="15241" xr:uid="{00000000-0005-0000-0000-0000493B0000}"/>
    <cellStyle name="Normal 3 4 2 7 7" xfId="15242" xr:uid="{00000000-0005-0000-0000-00004A3B0000}"/>
    <cellStyle name="Normal 3 4 2 7 8" xfId="15243" xr:uid="{00000000-0005-0000-0000-00004B3B0000}"/>
    <cellStyle name="Normal 3 4 2 7 9" xfId="15244" xr:uid="{00000000-0005-0000-0000-00004C3B0000}"/>
    <cellStyle name="Normal 3 4 2 8" xfId="15245" xr:uid="{00000000-0005-0000-0000-00004D3B0000}"/>
    <cellStyle name="Normal 3 4 2 8 10" xfId="15246" xr:uid="{00000000-0005-0000-0000-00004E3B0000}"/>
    <cellStyle name="Normal 3 4 2 8 11" xfId="15247" xr:uid="{00000000-0005-0000-0000-00004F3B0000}"/>
    <cellStyle name="Normal 3 4 2 8 12" xfId="15248" xr:uid="{00000000-0005-0000-0000-0000503B0000}"/>
    <cellStyle name="Normal 3 4 2 8 13" xfId="15249" xr:uid="{00000000-0005-0000-0000-0000513B0000}"/>
    <cellStyle name="Normal 3 4 2 8 14" xfId="15250" xr:uid="{00000000-0005-0000-0000-0000523B0000}"/>
    <cellStyle name="Normal 3 4 2 8 15" xfId="15251" xr:uid="{00000000-0005-0000-0000-0000533B0000}"/>
    <cellStyle name="Normal 3 4 2 8 2" xfId="15252" xr:uid="{00000000-0005-0000-0000-0000543B0000}"/>
    <cellStyle name="Normal 3 4 2 8 2 10" xfId="15253" xr:uid="{00000000-0005-0000-0000-0000553B0000}"/>
    <cellStyle name="Normal 3 4 2 8 2 11" xfId="15254" xr:uid="{00000000-0005-0000-0000-0000563B0000}"/>
    <cellStyle name="Normal 3 4 2 8 2 12" xfId="15255" xr:uid="{00000000-0005-0000-0000-0000573B0000}"/>
    <cellStyle name="Normal 3 4 2 8 2 13" xfId="15256" xr:uid="{00000000-0005-0000-0000-0000583B0000}"/>
    <cellStyle name="Normal 3 4 2 8 2 14" xfId="15257" xr:uid="{00000000-0005-0000-0000-0000593B0000}"/>
    <cellStyle name="Normal 3 4 2 8 2 2" xfId="15258" xr:uid="{00000000-0005-0000-0000-00005A3B0000}"/>
    <cellStyle name="Normal 3 4 2 8 2 3" xfId="15259" xr:uid="{00000000-0005-0000-0000-00005B3B0000}"/>
    <cellStyle name="Normal 3 4 2 8 2 4" xfId="15260" xr:uid="{00000000-0005-0000-0000-00005C3B0000}"/>
    <cellStyle name="Normal 3 4 2 8 2 5" xfId="15261" xr:uid="{00000000-0005-0000-0000-00005D3B0000}"/>
    <cellStyle name="Normal 3 4 2 8 2 6" xfId="15262" xr:uid="{00000000-0005-0000-0000-00005E3B0000}"/>
    <cellStyle name="Normal 3 4 2 8 2 7" xfId="15263" xr:uid="{00000000-0005-0000-0000-00005F3B0000}"/>
    <cellStyle name="Normal 3 4 2 8 2 8" xfId="15264" xr:uid="{00000000-0005-0000-0000-0000603B0000}"/>
    <cellStyle name="Normal 3 4 2 8 2 9" xfId="15265" xr:uid="{00000000-0005-0000-0000-0000613B0000}"/>
    <cellStyle name="Normal 3 4 2 8 3" xfId="15266" xr:uid="{00000000-0005-0000-0000-0000623B0000}"/>
    <cellStyle name="Normal 3 4 2 8 4" xfId="15267" xr:uid="{00000000-0005-0000-0000-0000633B0000}"/>
    <cellStyle name="Normal 3 4 2 8 5" xfId="15268" xr:uid="{00000000-0005-0000-0000-0000643B0000}"/>
    <cellStyle name="Normal 3 4 2 8 6" xfId="15269" xr:uid="{00000000-0005-0000-0000-0000653B0000}"/>
    <cellStyle name="Normal 3 4 2 8 7" xfId="15270" xr:uid="{00000000-0005-0000-0000-0000663B0000}"/>
    <cellStyle name="Normal 3 4 2 8 8" xfId="15271" xr:uid="{00000000-0005-0000-0000-0000673B0000}"/>
    <cellStyle name="Normal 3 4 2 8 9" xfId="15272" xr:uid="{00000000-0005-0000-0000-0000683B0000}"/>
    <cellStyle name="Normal 3 4 2 9" xfId="15273" xr:uid="{00000000-0005-0000-0000-0000693B0000}"/>
    <cellStyle name="Normal 3 4 2 9 10" xfId="15274" xr:uid="{00000000-0005-0000-0000-00006A3B0000}"/>
    <cellStyle name="Normal 3 4 2 9 11" xfId="15275" xr:uid="{00000000-0005-0000-0000-00006B3B0000}"/>
    <cellStyle name="Normal 3 4 2 9 12" xfId="15276" xr:uid="{00000000-0005-0000-0000-00006C3B0000}"/>
    <cellStyle name="Normal 3 4 2 9 13" xfId="15277" xr:uid="{00000000-0005-0000-0000-00006D3B0000}"/>
    <cellStyle name="Normal 3 4 2 9 14" xfId="15278" xr:uid="{00000000-0005-0000-0000-00006E3B0000}"/>
    <cellStyle name="Normal 3 4 2 9 2" xfId="15279" xr:uid="{00000000-0005-0000-0000-00006F3B0000}"/>
    <cellStyle name="Normal 3 4 2 9 3" xfId="15280" xr:uid="{00000000-0005-0000-0000-0000703B0000}"/>
    <cellStyle name="Normal 3 4 2 9 4" xfId="15281" xr:uid="{00000000-0005-0000-0000-0000713B0000}"/>
    <cellStyle name="Normal 3 4 2 9 5" xfId="15282" xr:uid="{00000000-0005-0000-0000-0000723B0000}"/>
    <cellStyle name="Normal 3 4 2 9 6" xfId="15283" xr:uid="{00000000-0005-0000-0000-0000733B0000}"/>
    <cellStyle name="Normal 3 4 2 9 7" xfId="15284" xr:uid="{00000000-0005-0000-0000-0000743B0000}"/>
    <cellStyle name="Normal 3 4 2 9 8" xfId="15285" xr:uid="{00000000-0005-0000-0000-0000753B0000}"/>
    <cellStyle name="Normal 3 4 2 9 9" xfId="15286" xr:uid="{00000000-0005-0000-0000-0000763B0000}"/>
    <cellStyle name="Normal 3 4 20" xfId="15287" xr:uid="{00000000-0005-0000-0000-0000773B0000}"/>
    <cellStyle name="Normal 3 4 20 10" xfId="15288" xr:uid="{00000000-0005-0000-0000-0000783B0000}"/>
    <cellStyle name="Normal 3 4 20 11" xfId="15289" xr:uid="{00000000-0005-0000-0000-0000793B0000}"/>
    <cellStyle name="Normal 3 4 20 12" xfId="15290" xr:uid="{00000000-0005-0000-0000-00007A3B0000}"/>
    <cellStyle name="Normal 3 4 20 13" xfId="15291" xr:uid="{00000000-0005-0000-0000-00007B3B0000}"/>
    <cellStyle name="Normal 3 4 20 14" xfId="15292" xr:uid="{00000000-0005-0000-0000-00007C3B0000}"/>
    <cellStyle name="Normal 3 4 20 2" xfId="15293" xr:uid="{00000000-0005-0000-0000-00007D3B0000}"/>
    <cellStyle name="Normal 3 4 20 3" xfId="15294" xr:uid="{00000000-0005-0000-0000-00007E3B0000}"/>
    <cellStyle name="Normal 3 4 20 4" xfId="15295" xr:uid="{00000000-0005-0000-0000-00007F3B0000}"/>
    <cellStyle name="Normal 3 4 20 5" xfId="15296" xr:uid="{00000000-0005-0000-0000-0000803B0000}"/>
    <cellStyle name="Normal 3 4 20 6" xfId="15297" xr:uid="{00000000-0005-0000-0000-0000813B0000}"/>
    <cellStyle name="Normal 3 4 20 7" xfId="15298" xr:uid="{00000000-0005-0000-0000-0000823B0000}"/>
    <cellStyle name="Normal 3 4 20 8" xfId="15299" xr:uid="{00000000-0005-0000-0000-0000833B0000}"/>
    <cellStyle name="Normal 3 4 20 9" xfId="15300" xr:uid="{00000000-0005-0000-0000-0000843B0000}"/>
    <cellStyle name="Normal 3 4 21" xfId="15301" xr:uid="{00000000-0005-0000-0000-0000853B0000}"/>
    <cellStyle name="Normal 3 4 21 10" xfId="15302" xr:uid="{00000000-0005-0000-0000-0000863B0000}"/>
    <cellStyle name="Normal 3 4 21 11" xfId="15303" xr:uid="{00000000-0005-0000-0000-0000873B0000}"/>
    <cellStyle name="Normal 3 4 21 12" xfId="15304" xr:uid="{00000000-0005-0000-0000-0000883B0000}"/>
    <cellStyle name="Normal 3 4 21 13" xfId="15305" xr:uid="{00000000-0005-0000-0000-0000893B0000}"/>
    <cellStyle name="Normal 3 4 21 14" xfId="15306" xr:uid="{00000000-0005-0000-0000-00008A3B0000}"/>
    <cellStyle name="Normal 3 4 21 2" xfId="15307" xr:uid="{00000000-0005-0000-0000-00008B3B0000}"/>
    <cellStyle name="Normal 3 4 21 3" xfId="15308" xr:uid="{00000000-0005-0000-0000-00008C3B0000}"/>
    <cellStyle name="Normal 3 4 21 4" xfId="15309" xr:uid="{00000000-0005-0000-0000-00008D3B0000}"/>
    <cellStyle name="Normal 3 4 21 5" xfId="15310" xr:uid="{00000000-0005-0000-0000-00008E3B0000}"/>
    <cellStyle name="Normal 3 4 21 6" xfId="15311" xr:uid="{00000000-0005-0000-0000-00008F3B0000}"/>
    <cellStyle name="Normal 3 4 21 7" xfId="15312" xr:uid="{00000000-0005-0000-0000-0000903B0000}"/>
    <cellStyle name="Normal 3 4 21 8" xfId="15313" xr:uid="{00000000-0005-0000-0000-0000913B0000}"/>
    <cellStyle name="Normal 3 4 21 9" xfId="15314" xr:uid="{00000000-0005-0000-0000-0000923B0000}"/>
    <cellStyle name="Normal 3 4 22" xfId="15315" xr:uid="{00000000-0005-0000-0000-0000933B0000}"/>
    <cellStyle name="Normal 3 4 23" xfId="15316" xr:uid="{00000000-0005-0000-0000-0000943B0000}"/>
    <cellStyle name="Normal 3 4 24" xfId="15317" xr:uid="{00000000-0005-0000-0000-0000953B0000}"/>
    <cellStyle name="Normal 3 4 24 10" xfId="15318" xr:uid="{00000000-0005-0000-0000-0000963B0000}"/>
    <cellStyle name="Normal 3 4 24 11" xfId="15319" xr:uid="{00000000-0005-0000-0000-0000973B0000}"/>
    <cellStyle name="Normal 3 4 24 12" xfId="15320" xr:uid="{00000000-0005-0000-0000-0000983B0000}"/>
    <cellStyle name="Normal 3 4 24 13" xfId="15321" xr:uid="{00000000-0005-0000-0000-0000993B0000}"/>
    <cellStyle name="Normal 3 4 24 14" xfId="15322" xr:uid="{00000000-0005-0000-0000-00009A3B0000}"/>
    <cellStyle name="Normal 3 4 24 2" xfId="15323" xr:uid="{00000000-0005-0000-0000-00009B3B0000}"/>
    <cellStyle name="Normal 3 4 24 3" xfId="15324" xr:uid="{00000000-0005-0000-0000-00009C3B0000}"/>
    <cellStyle name="Normal 3 4 24 4" xfId="15325" xr:uid="{00000000-0005-0000-0000-00009D3B0000}"/>
    <cellStyle name="Normal 3 4 24 5" xfId="15326" xr:uid="{00000000-0005-0000-0000-00009E3B0000}"/>
    <cellStyle name="Normal 3 4 24 6" xfId="15327" xr:uid="{00000000-0005-0000-0000-00009F3B0000}"/>
    <cellStyle name="Normal 3 4 24 7" xfId="15328" xr:uid="{00000000-0005-0000-0000-0000A03B0000}"/>
    <cellStyle name="Normal 3 4 24 8" xfId="15329" xr:uid="{00000000-0005-0000-0000-0000A13B0000}"/>
    <cellStyle name="Normal 3 4 24 9" xfId="15330" xr:uid="{00000000-0005-0000-0000-0000A23B0000}"/>
    <cellStyle name="Normal 3 4 25" xfId="15331" xr:uid="{00000000-0005-0000-0000-0000A33B0000}"/>
    <cellStyle name="Normal 3 4 25 10" xfId="15332" xr:uid="{00000000-0005-0000-0000-0000A43B0000}"/>
    <cellStyle name="Normal 3 4 25 11" xfId="15333" xr:uid="{00000000-0005-0000-0000-0000A53B0000}"/>
    <cellStyle name="Normal 3 4 25 12" xfId="15334" xr:uid="{00000000-0005-0000-0000-0000A63B0000}"/>
    <cellStyle name="Normal 3 4 25 13" xfId="15335" xr:uid="{00000000-0005-0000-0000-0000A73B0000}"/>
    <cellStyle name="Normal 3 4 25 14" xfId="15336" xr:uid="{00000000-0005-0000-0000-0000A83B0000}"/>
    <cellStyle name="Normal 3 4 25 2" xfId="15337" xr:uid="{00000000-0005-0000-0000-0000A93B0000}"/>
    <cellStyle name="Normal 3 4 25 3" xfId="15338" xr:uid="{00000000-0005-0000-0000-0000AA3B0000}"/>
    <cellStyle name="Normal 3 4 25 4" xfId="15339" xr:uid="{00000000-0005-0000-0000-0000AB3B0000}"/>
    <cellStyle name="Normal 3 4 25 5" xfId="15340" xr:uid="{00000000-0005-0000-0000-0000AC3B0000}"/>
    <cellStyle name="Normal 3 4 25 6" xfId="15341" xr:uid="{00000000-0005-0000-0000-0000AD3B0000}"/>
    <cellStyle name="Normal 3 4 25 7" xfId="15342" xr:uid="{00000000-0005-0000-0000-0000AE3B0000}"/>
    <cellStyle name="Normal 3 4 25 8" xfId="15343" xr:uid="{00000000-0005-0000-0000-0000AF3B0000}"/>
    <cellStyle name="Normal 3 4 25 9" xfId="15344" xr:uid="{00000000-0005-0000-0000-0000B03B0000}"/>
    <cellStyle name="Normal 3 4 3" xfId="15345" xr:uid="{00000000-0005-0000-0000-0000B13B0000}"/>
    <cellStyle name="Normal 3 4 3 10" xfId="15346" xr:uid="{00000000-0005-0000-0000-0000B23B0000}"/>
    <cellStyle name="Normal 3 4 3 10 10" xfId="15347" xr:uid="{00000000-0005-0000-0000-0000B33B0000}"/>
    <cellStyle name="Normal 3 4 3 10 11" xfId="15348" xr:uid="{00000000-0005-0000-0000-0000B43B0000}"/>
    <cellStyle name="Normal 3 4 3 10 12" xfId="15349" xr:uid="{00000000-0005-0000-0000-0000B53B0000}"/>
    <cellStyle name="Normal 3 4 3 10 13" xfId="15350" xr:uid="{00000000-0005-0000-0000-0000B63B0000}"/>
    <cellStyle name="Normal 3 4 3 10 14" xfId="15351" xr:uid="{00000000-0005-0000-0000-0000B73B0000}"/>
    <cellStyle name="Normal 3 4 3 10 2" xfId="15352" xr:uid="{00000000-0005-0000-0000-0000B83B0000}"/>
    <cellStyle name="Normal 3 4 3 10 3" xfId="15353" xr:uid="{00000000-0005-0000-0000-0000B93B0000}"/>
    <cellStyle name="Normal 3 4 3 10 4" xfId="15354" xr:uid="{00000000-0005-0000-0000-0000BA3B0000}"/>
    <cellStyle name="Normal 3 4 3 10 5" xfId="15355" xr:uid="{00000000-0005-0000-0000-0000BB3B0000}"/>
    <cellStyle name="Normal 3 4 3 10 6" xfId="15356" xr:uid="{00000000-0005-0000-0000-0000BC3B0000}"/>
    <cellStyle name="Normal 3 4 3 10 7" xfId="15357" xr:uid="{00000000-0005-0000-0000-0000BD3B0000}"/>
    <cellStyle name="Normal 3 4 3 10 8" xfId="15358" xr:uid="{00000000-0005-0000-0000-0000BE3B0000}"/>
    <cellStyle name="Normal 3 4 3 10 9" xfId="15359" xr:uid="{00000000-0005-0000-0000-0000BF3B0000}"/>
    <cellStyle name="Normal 3 4 3 11" xfId="15360" xr:uid="{00000000-0005-0000-0000-0000C03B0000}"/>
    <cellStyle name="Normal 3 4 3 11 10" xfId="15361" xr:uid="{00000000-0005-0000-0000-0000C13B0000}"/>
    <cellStyle name="Normal 3 4 3 11 11" xfId="15362" xr:uid="{00000000-0005-0000-0000-0000C23B0000}"/>
    <cellStyle name="Normal 3 4 3 11 12" xfId="15363" xr:uid="{00000000-0005-0000-0000-0000C33B0000}"/>
    <cellStyle name="Normal 3 4 3 11 13" xfId="15364" xr:uid="{00000000-0005-0000-0000-0000C43B0000}"/>
    <cellStyle name="Normal 3 4 3 11 14" xfId="15365" xr:uid="{00000000-0005-0000-0000-0000C53B0000}"/>
    <cellStyle name="Normal 3 4 3 11 2" xfId="15366" xr:uid="{00000000-0005-0000-0000-0000C63B0000}"/>
    <cellStyle name="Normal 3 4 3 11 3" xfId="15367" xr:uid="{00000000-0005-0000-0000-0000C73B0000}"/>
    <cellStyle name="Normal 3 4 3 11 4" xfId="15368" xr:uid="{00000000-0005-0000-0000-0000C83B0000}"/>
    <cellStyle name="Normal 3 4 3 11 5" xfId="15369" xr:uid="{00000000-0005-0000-0000-0000C93B0000}"/>
    <cellStyle name="Normal 3 4 3 11 6" xfId="15370" xr:uid="{00000000-0005-0000-0000-0000CA3B0000}"/>
    <cellStyle name="Normal 3 4 3 11 7" xfId="15371" xr:uid="{00000000-0005-0000-0000-0000CB3B0000}"/>
    <cellStyle name="Normal 3 4 3 11 8" xfId="15372" xr:uid="{00000000-0005-0000-0000-0000CC3B0000}"/>
    <cellStyle name="Normal 3 4 3 11 9" xfId="15373" xr:uid="{00000000-0005-0000-0000-0000CD3B0000}"/>
    <cellStyle name="Normal 3 4 3 12" xfId="15374" xr:uid="{00000000-0005-0000-0000-0000CE3B0000}"/>
    <cellStyle name="Normal 3 4 3 12 10" xfId="15375" xr:uid="{00000000-0005-0000-0000-0000CF3B0000}"/>
    <cellStyle name="Normal 3 4 3 12 11" xfId="15376" xr:uid="{00000000-0005-0000-0000-0000D03B0000}"/>
    <cellStyle name="Normal 3 4 3 12 12" xfId="15377" xr:uid="{00000000-0005-0000-0000-0000D13B0000}"/>
    <cellStyle name="Normal 3 4 3 12 13" xfId="15378" xr:uid="{00000000-0005-0000-0000-0000D23B0000}"/>
    <cellStyle name="Normal 3 4 3 12 14" xfId="15379" xr:uid="{00000000-0005-0000-0000-0000D33B0000}"/>
    <cellStyle name="Normal 3 4 3 12 2" xfId="15380" xr:uid="{00000000-0005-0000-0000-0000D43B0000}"/>
    <cellStyle name="Normal 3 4 3 12 3" xfId="15381" xr:uid="{00000000-0005-0000-0000-0000D53B0000}"/>
    <cellStyle name="Normal 3 4 3 12 4" xfId="15382" xr:uid="{00000000-0005-0000-0000-0000D63B0000}"/>
    <cellStyle name="Normal 3 4 3 12 5" xfId="15383" xr:uid="{00000000-0005-0000-0000-0000D73B0000}"/>
    <cellStyle name="Normal 3 4 3 12 6" xfId="15384" xr:uid="{00000000-0005-0000-0000-0000D83B0000}"/>
    <cellStyle name="Normal 3 4 3 12 7" xfId="15385" xr:uid="{00000000-0005-0000-0000-0000D93B0000}"/>
    <cellStyle name="Normal 3 4 3 12 8" xfId="15386" xr:uid="{00000000-0005-0000-0000-0000DA3B0000}"/>
    <cellStyle name="Normal 3 4 3 12 9" xfId="15387" xr:uid="{00000000-0005-0000-0000-0000DB3B0000}"/>
    <cellStyle name="Normal 3 4 3 13" xfId="15388" xr:uid="{00000000-0005-0000-0000-0000DC3B0000}"/>
    <cellStyle name="Normal 3 4 3 13 10" xfId="15389" xr:uid="{00000000-0005-0000-0000-0000DD3B0000}"/>
    <cellStyle name="Normal 3 4 3 13 11" xfId="15390" xr:uid="{00000000-0005-0000-0000-0000DE3B0000}"/>
    <cellStyle name="Normal 3 4 3 13 12" xfId="15391" xr:uid="{00000000-0005-0000-0000-0000DF3B0000}"/>
    <cellStyle name="Normal 3 4 3 13 13" xfId="15392" xr:uid="{00000000-0005-0000-0000-0000E03B0000}"/>
    <cellStyle name="Normal 3 4 3 13 14" xfId="15393" xr:uid="{00000000-0005-0000-0000-0000E13B0000}"/>
    <cellStyle name="Normal 3 4 3 13 2" xfId="15394" xr:uid="{00000000-0005-0000-0000-0000E23B0000}"/>
    <cellStyle name="Normal 3 4 3 13 3" xfId="15395" xr:uid="{00000000-0005-0000-0000-0000E33B0000}"/>
    <cellStyle name="Normal 3 4 3 13 4" xfId="15396" xr:uid="{00000000-0005-0000-0000-0000E43B0000}"/>
    <cellStyle name="Normal 3 4 3 13 5" xfId="15397" xr:uid="{00000000-0005-0000-0000-0000E53B0000}"/>
    <cellStyle name="Normal 3 4 3 13 6" xfId="15398" xr:uid="{00000000-0005-0000-0000-0000E63B0000}"/>
    <cellStyle name="Normal 3 4 3 13 7" xfId="15399" xr:uid="{00000000-0005-0000-0000-0000E73B0000}"/>
    <cellStyle name="Normal 3 4 3 13 8" xfId="15400" xr:uid="{00000000-0005-0000-0000-0000E83B0000}"/>
    <cellStyle name="Normal 3 4 3 13 9" xfId="15401" xr:uid="{00000000-0005-0000-0000-0000E93B0000}"/>
    <cellStyle name="Normal 3 4 3 14" xfId="15402" xr:uid="{00000000-0005-0000-0000-0000EA3B0000}"/>
    <cellStyle name="Normal 3 4 3 14 10" xfId="15403" xr:uid="{00000000-0005-0000-0000-0000EB3B0000}"/>
    <cellStyle name="Normal 3 4 3 14 11" xfId="15404" xr:uid="{00000000-0005-0000-0000-0000EC3B0000}"/>
    <cellStyle name="Normal 3 4 3 14 12" xfId="15405" xr:uid="{00000000-0005-0000-0000-0000ED3B0000}"/>
    <cellStyle name="Normal 3 4 3 14 13" xfId="15406" xr:uid="{00000000-0005-0000-0000-0000EE3B0000}"/>
    <cellStyle name="Normal 3 4 3 14 14" xfId="15407" xr:uid="{00000000-0005-0000-0000-0000EF3B0000}"/>
    <cellStyle name="Normal 3 4 3 14 2" xfId="15408" xr:uid="{00000000-0005-0000-0000-0000F03B0000}"/>
    <cellStyle name="Normal 3 4 3 14 3" xfId="15409" xr:uid="{00000000-0005-0000-0000-0000F13B0000}"/>
    <cellStyle name="Normal 3 4 3 14 4" xfId="15410" xr:uid="{00000000-0005-0000-0000-0000F23B0000}"/>
    <cellStyle name="Normal 3 4 3 14 5" xfId="15411" xr:uid="{00000000-0005-0000-0000-0000F33B0000}"/>
    <cellStyle name="Normal 3 4 3 14 6" xfId="15412" xr:uid="{00000000-0005-0000-0000-0000F43B0000}"/>
    <cellStyle name="Normal 3 4 3 14 7" xfId="15413" xr:uid="{00000000-0005-0000-0000-0000F53B0000}"/>
    <cellStyle name="Normal 3 4 3 14 8" xfId="15414" xr:uid="{00000000-0005-0000-0000-0000F63B0000}"/>
    <cellStyle name="Normal 3 4 3 14 9" xfId="15415" xr:uid="{00000000-0005-0000-0000-0000F73B0000}"/>
    <cellStyle name="Normal 3 4 3 15" xfId="15416" xr:uid="{00000000-0005-0000-0000-0000F83B0000}"/>
    <cellStyle name="Normal 3 4 3 16" xfId="15417" xr:uid="{00000000-0005-0000-0000-0000F93B0000}"/>
    <cellStyle name="Normal 3 4 3 17" xfId="15418" xr:uid="{00000000-0005-0000-0000-0000FA3B0000}"/>
    <cellStyle name="Normal 3 4 3 18" xfId="15419" xr:uid="{00000000-0005-0000-0000-0000FB3B0000}"/>
    <cellStyle name="Normal 3 4 3 19" xfId="15420" xr:uid="{00000000-0005-0000-0000-0000FC3B0000}"/>
    <cellStyle name="Normal 3 4 3 2" xfId="15421" xr:uid="{00000000-0005-0000-0000-0000FD3B0000}"/>
    <cellStyle name="Normal 3 4 3 20" xfId="15422" xr:uid="{00000000-0005-0000-0000-0000FE3B0000}"/>
    <cellStyle name="Normal 3 4 3 21" xfId="15423" xr:uid="{00000000-0005-0000-0000-0000FF3B0000}"/>
    <cellStyle name="Normal 3 4 3 22" xfId="15424" xr:uid="{00000000-0005-0000-0000-0000003C0000}"/>
    <cellStyle name="Normal 3 4 3 23" xfId="15425" xr:uid="{00000000-0005-0000-0000-0000013C0000}"/>
    <cellStyle name="Normal 3 4 3 24" xfId="15426" xr:uid="{00000000-0005-0000-0000-0000023C0000}"/>
    <cellStyle name="Normal 3 4 3 25" xfId="15427" xr:uid="{00000000-0005-0000-0000-0000033C0000}"/>
    <cellStyle name="Normal 3 4 3 26" xfId="15428" xr:uid="{00000000-0005-0000-0000-0000043C0000}"/>
    <cellStyle name="Normal 3 4 3 27" xfId="15429" xr:uid="{00000000-0005-0000-0000-0000053C0000}"/>
    <cellStyle name="Normal 3 4 3 3" xfId="15430" xr:uid="{00000000-0005-0000-0000-0000063C0000}"/>
    <cellStyle name="Normal 3 4 3 4" xfId="15431" xr:uid="{00000000-0005-0000-0000-0000073C0000}"/>
    <cellStyle name="Normal 3 4 3 5" xfId="15432" xr:uid="{00000000-0005-0000-0000-0000083C0000}"/>
    <cellStyle name="Normal 3 4 3 6" xfId="15433" xr:uid="{00000000-0005-0000-0000-0000093C0000}"/>
    <cellStyle name="Normal 3 4 3 6 10" xfId="15434" xr:uid="{00000000-0005-0000-0000-00000A3C0000}"/>
    <cellStyle name="Normal 3 4 3 6 11" xfId="15435" xr:uid="{00000000-0005-0000-0000-00000B3C0000}"/>
    <cellStyle name="Normal 3 4 3 6 12" xfId="15436" xr:uid="{00000000-0005-0000-0000-00000C3C0000}"/>
    <cellStyle name="Normal 3 4 3 6 13" xfId="15437" xr:uid="{00000000-0005-0000-0000-00000D3C0000}"/>
    <cellStyle name="Normal 3 4 3 6 14" xfId="15438" xr:uid="{00000000-0005-0000-0000-00000E3C0000}"/>
    <cellStyle name="Normal 3 4 3 6 15" xfId="15439" xr:uid="{00000000-0005-0000-0000-00000F3C0000}"/>
    <cellStyle name="Normal 3 4 3 6 2" xfId="15440" xr:uid="{00000000-0005-0000-0000-0000103C0000}"/>
    <cellStyle name="Normal 3 4 3 6 2 10" xfId="15441" xr:uid="{00000000-0005-0000-0000-0000113C0000}"/>
    <cellStyle name="Normal 3 4 3 6 2 11" xfId="15442" xr:uid="{00000000-0005-0000-0000-0000123C0000}"/>
    <cellStyle name="Normal 3 4 3 6 2 12" xfId="15443" xr:uid="{00000000-0005-0000-0000-0000133C0000}"/>
    <cellStyle name="Normal 3 4 3 6 2 13" xfId="15444" xr:uid="{00000000-0005-0000-0000-0000143C0000}"/>
    <cellStyle name="Normal 3 4 3 6 2 14" xfId="15445" xr:uid="{00000000-0005-0000-0000-0000153C0000}"/>
    <cellStyle name="Normal 3 4 3 6 2 2" xfId="15446" xr:uid="{00000000-0005-0000-0000-0000163C0000}"/>
    <cellStyle name="Normal 3 4 3 6 2 3" xfId="15447" xr:uid="{00000000-0005-0000-0000-0000173C0000}"/>
    <cellStyle name="Normal 3 4 3 6 2 4" xfId="15448" xr:uid="{00000000-0005-0000-0000-0000183C0000}"/>
    <cellStyle name="Normal 3 4 3 6 2 5" xfId="15449" xr:uid="{00000000-0005-0000-0000-0000193C0000}"/>
    <cellStyle name="Normal 3 4 3 6 2 6" xfId="15450" xr:uid="{00000000-0005-0000-0000-00001A3C0000}"/>
    <cellStyle name="Normal 3 4 3 6 2 7" xfId="15451" xr:uid="{00000000-0005-0000-0000-00001B3C0000}"/>
    <cellStyle name="Normal 3 4 3 6 2 8" xfId="15452" xr:uid="{00000000-0005-0000-0000-00001C3C0000}"/>
    <cellStyle name="Normal 3 4 3 6 2 9" xfId="15453" xr:uid="{00000000-0005-0000-0000-00001D3C0000}"/>
    <cellStyle name="Normal 3 4 3 6 3" xfId="15454" xr:uid="{00000000-0005-0000-0000-00001E3C0000}"/>
    <cellStyle name="Normal 3 4 3 6 4" xfId="15455" xr:uid="{00000000-0005-0000-0000-00001F3C0000}"/>
    <cellStyle name="Normal 3 4 3 6 5" xfId="15456" xr:uid="{00000000-0005-0000-0000-0000203C0000}"/>
    <cellStyle name="Normal 3 4 3 6 6" xfId="15457" xr:uid="{00000000-0005-0000-0000-0000213C0000}"/>
    <cellStyle name="Normal 3 4 3 6 7" xfId="15458" xr:uid="{00000000-0005-0000-0000-0000223C0000}"/>
    <cellStyle name="Normal 3 4 3 6 8" xfId="15459" xr:uid="{00000000-0005-0000-0000-0000233C0000}"/>
    <cellStyle name="Normal 3 4 3 6 9" xfId="15460" xr:uid="{00000000-0005-0000-0000-0000243C0000}"/>
    <cellStyle name="Normal 3 4 3 7" xfId="15461" xr:uid="{00000000-0005-0000-0000-0000253C0000}"/>
    <cellStyle name="Normal 3 4 3 7 10" xfId="15462" xr:uid="{00000000-0005-0000-0000-0000263C0000}"/>
    <cellStyle name="Normal 3 4 3 7 11" xfId="15463" xr:uid="{00000000-0005-0000-0000-0000273C0000}"/>
    <cellStyle name="Normal 3 4 3 7 12" xfId="15464" xr:uid="{00000000-0005-0000-0000-0000283C0000}"/>
    <cellStyle name="Normal 3 4 3 7 13" xfId="15465" xr:uid="{00000000-0005-0000-0000-0000293C0000}"/>
    <cellStyle name="Normal 3 4 3 7 14" xfId="15466" xr:uid="{00000000-0005-0000-0000-00002A3C0000}"/>
    <cellStyle name="Normal 3 4 3 7 15" xfId="15467" xr:uid="{00000000-0005-0000-0000-00002B3C0000}"/>
    <cellStyle name="Normal 3 4 3 7 2" xfId="15468" xr:uid="{00000000-0005-0000-0000-00002C3C0000}"/>
    <cellStyle name="Normal 3 4 3 7 2 10" xfId="15469" xr:uid="{00000000-0005-0000-0000-00002D3C0000}"/>
    <cellStyle name="Normal 3 4 3 7 2 11" xfId="15470" xr:uid="{00000000-0005-0000-0000-00002E3C0000}"/>
    <cellStyle name="Normal 3 4 3 7 2 12" xfId="15471" xr:uid="{00000000-0005-0000-0000-00002F3C0000}"/>
    <cellStyle name="Normal 3 4 3 7 2 13" xfId="15472" xr:uid="{00000000-0005-0000-0000-0000303C0000}"/>
    <cellStyle name="Normal 3 4 3 7 2 14" xfId="15473" xr:uid="{00000000-0005-0000-0000-0000313C0000}"/>
    <cellStyle name="Normal 3 4 3 7 2 2" xfId="15474" xr:uid="{00000000-0005-0000-0000-0000323C0000}"/>
    <cellStyle name="Normal 3 4 3 7 2 3" xfId="15475" xr:uid="{00000000-0005-0000-0000-0000333C0000}"/>
    <cellStyle name="Normal 3 4 3 7 2 4" xfId="15476" xr:uid="{00000000-0005-0000-0000-0000343C0000}"/>
    <cellStyle name="Normal 3 4 3 7 2 5" xfId="15477" xr:uid="{00000000-0005-0000-0000-0000353C0000}"/>
    <cellStyle name="Normal 3 4 3 7 2 6" xfId="15478" xr:uid="{00000000-0005-0000-0000-0000363C0000}"/>
    <cellStyle name="Normal 3 4 3 7 2 7" xfId="15479" xr:uid="{00000000-0005-0000-0000-0000373C0000}"/>
    <cellStyle name="Normal 3 4 3 7 2 8" xfId="15480" xr:uid="{00000000-0005-0000-0000-0000383C0000}"/>
    <cellStyle name="Normal 3 4 3 7 2 9" xfId="15481" xr:uid="{00000000-0005-0000-0000-0000393C0000}"/>
    <cellStyle name="Normal 3 4 3 7 3" xfId="15482" xr:uid="{00000000-0005-0000-0000-00003A3C0000}"/>
    <cellStyle name="Normal 3 4 3 7 4" xfId="15483" xr:uid="{00000000-0005-0000-0000-00003B3C0000}"/>
    <cellStyle name="Normal 3 4 3 7 5" xfId="15484" xr:uid="{00000000-0005-0000-0000-00003C3C0000}"/>
    <cellStyle name="Normal 3 4 3 7 6" xfId="15485" xr:uid="{00000000-0005-0000-0000-00003D3C0000}"/>
    <cellStyle name="Normal 3 4 3 7 7" xfId="15486" xr:uid="{00000000-0005-0000-0000-00003E3C0000}"/>
    <cellStyle name="Normal 3 4 3 7 8" xfId="15487" xr:uid="{00000000-0005-0000-0000-00003F3C0000}"/>
    <cellStyle name="Normal 3 4 3 7 9" xfId="15488" xr:uid="{00000000-0005-0000-0000-0000403C0000}"/>
    <cellStyle name="Normal 3 4 3 8" xfId="15489" xr:uid="{00000000-0005-0000-0000-0000413C0000}"/>
    <cellStyle name="Normal 3 4 3 8 10" xfId="15490" xr:uid="{00000000-0005-0000-0000-0000423C0000}"/>
    <cellStyle name="Normal 3 4 3 8 11" xfId="15491" xr:uid="{00000000-0005-0000-0000-0000433C0000}"/>
    <cellStyle name="Normal 3 4 3 8 12" xfId="15492" xr:uid="{00000000-0005-0000-0000-0000443C0000}"/>
    <cellStyle name="Normal 3 4 3 8 13" xfId="15493" xr:uid="{00000000-0005-0000-0000-0000453C0000}"/>
    <cellStyle name="Normal 3 4 3 8 14" xfId="15494" xr:uid="{00000000-0005-0000-0000-0000463C0000}"/>
    <cellStyle name="Normal 3 4 3 8 15" xfId="15495" xr:uid="{00000000-0005-0000-0000-0000473C0000}"/>
    <cellStyle name="Normal 3 4 3 8 2" xfId="15496" xr:uid="{00000000-0005-0000-0000-0000483C0000}"/>
    <cellStyle name="Normal 3 4 3 8 2 10" xfId="15497" xr:uid="{00000000-0005-0000-0000-0000493C0000}"/>
    <cellStyle name="Normal 3 4 3 8 2 11" xfId="15498" xr:uid="{00000000-0005-0000-0000-00004A3C0000}"/>
    <cellStyle name="Normal 3 4 3 8 2 12" xfId="15499" xr:uid="{00000000-0005-0000-0000-00004B3C0000}"/>
    <cellStyle name="Normal 3 4 3 8 2 13" xfId="15500" xr:uid="{00000000-0005-0000-0000-00004C3C0000}"/>
    <cellStyle name="Normal 3 4 3 8 2 14" xfId="15501" xr:uid="{00000000-0005-0000-0000-00004D3C0000}"/>
    <cellStyle name="Normal 3 4 3 8 2 2" xfId="15502" xr:uid="{00000000-0005-0000-0000-00004E3C0000}"/>
    <cellStyle name="Normal 3 4 3 8 2 3" xfId="15503" xr:uid="{00000000-0005-0000-0000-00004F3C0000}"/>
    <cellStyle name="Normal 3 4 3 8 2 4" xfId="15504" xr:uid="{00000000-0005-0000-0000-0000503C0000}"/>
    <cellStyle name="Normal 3 4 3 8 2 5" xfId="15505" xr:uid="{00000000-0005-0000-0000-0000513C0000}"/>
    <cellStyle name="Normal 3 4 3 8 2 6" xfId="15506" xr:uid="{00000000-0005-0000-0000-0000523C0000}"/>
    <cellStyle name="Normal 3 4 3 8 2 7" xfId="15507" xr:uid="{00000000-0005-0000-0000-0000533C0000}"/>
    <cellStyle name="Normal 3 4 3 8 2 8" xfId="15508" xr:uid="{00000000-0005-0000-0000-0000543C0000}"/>
    <cellStyle name="Normal 3 4 3 8 2 9" xfId="15509" xr:uid="{00000000-0005-0000-0000-0000553C0000}"/>
    <cellStyle name="Normal 3 4 3 8 3" xfId="15510" xr:uid="{00000000-0005-0000-0000-0000563C0000}"/>
    <cellStyle name="Normal 3 4 3 8 4" xfId="15511" xr:uid="{00000000-0005-0000-0000-0000573C0000}"/>
    <cellStyle name="Normal 3 4 3 8 5" xfId="15512" xr:uid="{00000000-0005-0000-0000-0000583C0000}"/>
    <cellStyle name="Normal 3 4 3 8 6" xfId="15513" xr:uid="{00000000-0005-0000-0000-0000593C0000}"/>
    <cellStyle name="Normal 3 4 3 8 7" xfId="15514" xr:uid="{00000000-0005-0000-0000-00005A3C0000}"/>
    <cellStyle name="Normal 3 4 3 8 8" xfId="15515" xr:uid="{00000000-0005-0000-0000-00005B3C0000}"/>
    <cellStyle name="Normal 3 4 3 8 9" xfId="15516" xr:uid="{00000000-0005-0000-0000-00005C3C0000}"/>
    <cellStyle name="Normal 3 4 3 9" xfId="15517" xr:uid="{00000000-0005-0000-0000-00005D3C0000}"/>
    <cellStyle name="Normal 3 4 3 9 10" xfId="15518" xr:uid="{00000000-0005-0000-0000-00005E3C0000}"/>
    <cellStyle name="Normal 3 4 3 9 11" xfId="15519" xr:uid="{00000000-0005-0000-0000-00005F3C0000}"/>
    <cellStyle name="Normal 3 4 3 9 12" xfId="15520" xr:uid="{00000000-0005-0000-0000-0000603C0000}"/>
    <cellStyle name="Normal 3 4 3 9 13" xfId="15521" xr:uid="{00000000-0005-0000-0000-0000613C0000}"/>
    <cellStyle name="Normal 3 4 3 9 14" xfId="15522" xr:uid="{00000000-0005-0000-0000-0000623C0000}"/>
    <cellStyle name="Normal 3 4 3 9 2" xfId="15523" xr:uid="{00000000-0005-0000-0000-0000633C0000}"/>
    <cellStyle name="Normal 3 4 3 9 3" xfId="15524" xr:uid="{00000000-0005-0000-0000-0000643C0000}"/>
    <cellStyle name="Normal 3 4 3 9 4" xfId="15525" xr:uid="{00000000-0005-0000-0000-0000653C0000}"/>
    <cellStyle name="Normal 3 4 3 9 5" xfId="15526" xr:uid="{00000000-0005-0000-0000-0000663C0000}"/>
    <cellStyle name="Normal 3 4 3 9 6" xfId="15527" xr:uid="{00000000-0005-0000-0000-0000673C0000}"/>
    <cellStyle name="Normal 3 4 3 9 7" xfId="15528" xr:uid="{00000000-0005-0000-0000-0000683C0000}"/>
    <cellStyle name="Normal 3 4 3 9 8" xfId="15529" xr:uid="{00000000-0005-0000-0000-0000693C0000}"/>
    <cellStyle name="Normal 3 4 3 9 9" xfId="15530" xr:uid="{00000000-0005-0000-0000-00006A3C0000}"/>
    <cellStyle name="Normal 3 4 4" xfId="15531" xr:uid="{00000000-0005-0000-0000-00006B3C0000}"/>
    <cellStyle name="Normal 3 4 4 10" xfId="15532" xr:uid="{00000000-0005-0000-0000-00006C3C0000}"/>
    <cellStyle name="Normal 3 4 4 10 10" xfId="15533" xr:uid="{00000000-0005-0000-0000-00006D3C0000}"/>
    <cellStyle name="Normal 3 4 4 10 11" xfId="15534" xr:uid="{00000000-0005-0000-0000-00006E3C0000}"/>
    <cellStyle name="Normal 3 4 4 10 12" xfId="15535" xr:uid="{00000000-0005-0000-0000-00006F3C0000}"/>
    <cellStyle name="Normal 3 4 4 10 13" xfId="15536" xr:uid="{00000000-0005-0000-0000-0000703C0000}"/>
    <cellStyle name="Normal 3 4 4 10 14" xfId="15537" xr:uid="{00000000-0005-0000-0000-0000713C0000}"/>
    <cellStyle name="Normal 3 4 4 10 2" xfId="15538" xr:uid="{00000000-0005-0000-0000-0000723C0000}"/>
    <cellStyle name="Normal 3 4 4 10 3" xfId="15539" xr:uid="{00000000-0005-0000-0000-0000733C0000}"/>
    <cellStyle name="Normal 3 4 4 10 4" xfId="15540" xr:uid="{00000000-0005-0000-0000-0000743C0000}"/>
    <cellStyle name="Normal 3 4 4 10 5" xfId="15541" xr:uid="{00000000-0005-0000-0000-0000753C0000}"/>
    <cellStyle name="Normal 3 4 4 10 6" xfId="15542" xr:uid="{00000000-0005-0000-0000-0000763C0000}"/>
    <cellStyle name="Normal 3 4 4 10 7" xfId="15543" xr:uid="{00000000-0005-0000-0000-0000773C0000}"/>
    <cellStyle name="Normal 3 4 4 10 8" xfId="15544" xr:uid="{00000000-0005-0000-0000-0000783C0000}"/>
    <cellStyle name="Normal 3 4 4 10 9" xfId="15545" xr:uid="{00000000-0005-0000-0000-0000793C0000}"/>
    <cellStyle name="Normal 3 4 4 11" xfId="15546" xr:uid="{00000000-0005-0000-0000-00007A3C0000}"/>
    <cellStyle name="Normal 3 4 4 11 10" xfId="15547" xr:uid="{00000000-0005-0000-0000-00007B3C0000}"/>
    <cellStyle name="Normal 3 4 4 11 11" xfId="15548" xr:uid="{00000000-0005-0000-0000-00007C3C0000}"/>
    <cellStyle name="Normal 3 4 4 11 12" xfId="15549" xr:uid="{00000000-0005-0000-0000-00007D3C0000}"/>
    <cellStyle name="Normal 3 4 4 11 13" xfId="15550" xr:uid="{00000000-0005-0000-0000-00007E3C0000}"/>
    <cellStyle name="Normal 3 4 4 11 14" xfId="15551" xr:uid="{00000000-0005-0000-0000-00007F3C0000}"/>
    <cellStyle name="Normal 3 4 4 11 2" xfId="15552" xr:uid="{00000000-0005-0000-0000-0000803C0000}"/>
    <cellStyle name="Normal 3 4 4 11 3" xfId="15553" xr:uid="{00000000-0005-0000-0000-0000813C0000}"/>
    <cellStyle name="Normal 3 4 4 11 4" xfId="15554" xr:uid="{00000000-0005-0000-0000-0000823C0000}"/>
    <cellStyle name="Normal 3 4 4 11 5" xfId="15555" xr:uid="{00000000-0005-0000-0000-0000833C0000}"/>
    <cellStyle name="Normal 3 4 4 11 6" xfId="15556" xr:uid="{00000000-0005-0000-0000-0000843C0000}"/>
    <cellStyle name="Normal 3 4 4 11 7" xfId="15557" xr:uid="{00000000-0005-0000-0000-0000853C0000}"/>
    <cellStyle name="Normal 3 4 4 11 8" xfId="15558" xr:uid="{00000000-0005-0000-0000-0000863C0000}"/>
    <cellStyle name="Normal 3 4 4 11 9" xfId="15559" xr:uid="{00000000-0005-0000-0000-0000873C0000}"/>
    <cellStyle name="Normal 3 4 4 12" xfId="15560" xr:uid="{00000000-0005-0000-0000-0000883C0000}"/>
    <cellStyle name="Normal 3 4 4 12 10" xfId="15561" xr:uid="{00000000-0005-0000-0000-0000893C0000}"/>
    <cellStyle name="Normal 3 4 4 12 11" xfId="15562" xr:uid="{00000000-0005-0000-0000-00008A3C0000}"/>
    <cellStyle name="Normal 3 4 4 12 12" xfId="15563" xr:uid="{00000000-0005-0000-0000-00008B3C0000}"/>
    <cellStyle name="Normal 3 4 4 12 13" xfId="15564" xr:uid="{00000000-0005-0000-0000-00008C3C0000}"/>
    <cellStyle name="Normal 3 4 4 12 14" xfId="15565" xr:uid="{00000000-0005-0000-0000-00008D3C0000}"/>
    <cellStyle name="Normal 3 4 4 12 2" xfId="15566" xr:uid="{00000000-0005-0000-0000-00008E3C0000}"/>
    <cellStyle name="Normal 3 4 4 12 3" xfId="15567" xr:uid="{00000000-0005-0000-0000-00008F3C0000}"/>
    <cellStyle name="Normal 3 4 4 12 4" xfId="15568" xr:uid="{00000000-0005-0000-0000-0000903C0000}"/>
    <cellStyle name="Normal 3 4 4 12 5" xfId="15569" xr:uid="{00000000-0005-0000-0000-0000913C0000}"/>
    <cellStyle name="Normal 3 4 4 12 6" xfId="15570" xr:uid="{00000000-0005-0000-0000-0000923C0000}"/>
    <cellStyle name="Normal 3 4 4 12 7" xfId="15571" xr:uid="{00000000-0005-0000-0000-0000933C0000}"/>
    <cellStyle name="Normal 3 4 4 12 8" xfId="15572" xr:uid="{00000000-0005-0000-0000-0000943C0000}"/>
    <cellStyle name="Normal 3 4 4 12 9" xfId="15573" xr:uid="{00000000-0005-0000-0000-0000953C0000}"/>
    <cellStyle name="Normal 3 4 4 13" xfId="15574" xr:uid="{00000000-0005-0000-0000-0000963C0000}"/>
    <cellStyle name="Normal 3 4 4 13 10" xfId="15575" xr:uid="{00000000-0005-0000-0000-0000973C0000}"/>
    <cellStyle name="Normal 3 4 4 13 11" xfId="15576" xr:uid="{00000000-0005-0000-0000-0000983C0000}"/>
    <cellStyle name="Normal 3 4 4 13 12" xfId="15577" xr:uid="{00000000-0005-0000-0000-0000993C0000}"/>
    <cellStyle name="Normal 3 4 4 13 13" xfId="15578" xr:uid="{00000000-0005-0000-0000-00009A3C0000}"/>
    <cellStyle name="Normal 3 4 4 13 14" xfId="15579" xr:uid="{00000000-0005-0000-0000-00009B3C0000}"/>
    <cellStyle name="Normal 3 4 4 13 2" xfId="15580" xr:uid="{00000000-0005-0000-0000-00009C3C0000}"/>
    <cellStyle name="Normal 3 4 4 13 3" xfId="15581" xr:uid="{00000000-0005-0000-0000-00009D3C0000}"/>
    <cellStyle name="Normal 3 4 4 13 4" xfId="15582" xr:uid="{00000000-0005-0000-0000-00009E3C0000}"/>
    <cellStyle name="Normal 3 4 4 13 5" xfId="15583" xr:uid="{00000000-0005-0000-0000-00009F3C0000}"/>
    <cellStyle name="Normal 3 4 4 13 6" xfId="15584" xr:uid="{00000000-0005-0000-0000-0000A03C0000}"/>
    <cellStyle name="Normal 3 4 4 13 7" xfId="15585" xr:uid="{00000000-0005-0000-0000-0000A13C0000}"/>
    <cellStyle name="Normal 3 4 4 13 8" xfId="15586" xr:uid="{00000000-0005-0000-0000-0000A23C0000}"/>
    <cellStyle name="Normal 3 4 4 13 9" xfId="15587" xr:uid="{00000000-0005-0000-0000-0000A33C0000}"/>
    <cellStyle name="Normal 3 4 4 14" xfId="15588" xr:uid="{00000000-0005-0000-0000-0000A43C0000}"/>
    <cellStyle name="Normal 3 4 4 14 10" xfId="15589" xr:uid="{00000000-0005-0000-0000-0000A53C0000}"/>
    <cellStyle name="Normal 3 4 4 14 11" xfId="15590" xr:uid="{00000000-0005-0000-0000-0000A63C0000}"/>
    <cellStyle name="Normal 3 4 4 14 12" xfId="15591" xr:uid="{00000000-0005-0000-0000-0000A73C0000}"/>
    <cellStyle name="Normal 3 4 4 14 13" xfId="15592" xr:uid="{00000000-0005-0000-0000-0000A83C0000}"/>
    <cellStyle name="Normal 3 4 4 14 14" xfId="15593" xr:uid="{00000000-0005-0000-0000-0000A93C0000}"/>
    <cellStyle name="Normal 3 4 4 14 2" xfId="15594" xr:uid="{00000000-0005-0000-0000-0000AA3C0000}"/>
    <cellStyle name="Normal 3 4 4 14 3" xfId="15595" xr:uid="{00000000-0005-0000-0000-0000AB3C0000}"/>
    <cellStyle name="Normal 3 4 4 14 4" xfId="15596" xr:uid="{00000000-0005-0000-0000-0000AC3C0000}"/>
    <cellStyle name="Normal 3 4 4 14 5" xfId="15597" xr:uid="{00000000-0005-0000-0000-0000AD3C0000}"/>
    <cellStyle name="Normal 3 4 4 14 6" xfId="15598" xr:uid="{00000000-0005-0000-0000-0000AE3C0000}"/>
    <cellStyle name="Normal 3 4 4 14 7" xfId="15599" xr:uid="{00000000-0005-0000-0000-0000AF3C0000}"/>
    <cellStyle name="Normal 3 4 4 14 8" xfId="15600" xr:uid="{00000000-0005-0000-0000-0000B03C0000}"/>
    <cellStyle name="Normal 3 4 4 14 9" xfId="15601" xr:uid="{00000000-0005-0000-0000-0000B13C0000}"/>
    <cellStyle name="Normal 3 4 4 15" xfId="15602" xr:uid="{00000000-0005-0000-0000-0000B23C0000}"/>
    <cellStyle name="Normal 3 4 4 16" xfId="15603" xr:uid="{00000000-0005-0000-0000-0000B33C0000}"/>
    <cellStyle name="Normal 3 4 4 17" xfId="15604" xr:uid="{00000000-0005-0000-0000-0000B43C0000}"/>
    <cellStyle name="Normal 3 4 4 18" xfId="15605" xr:uid="{00000000-0005-0000-0000-0000B53C0000}"/>
    <cellStyle name="Normal 3 4 4 19" xfId="15606" xr:uid="{00000000-0005-0000-0000-0000B63C0000}"/>
    <cellStyle name="Normal 3 4 4 2" xfId="15607" xr:uid="{00000000-0005-0000-0000-0000B73C0000}"/>
    <cellStyle name="Normal 3 4 4 20" xfId="15608" xr:uid="{00000000-0005-0000-0000-0000B83C0000}"/>
    <cellStyle name="Normal 3 4 4 21" xfId="15609" xr:uid="{00000000-0005-0000-0000-0000B93C0000}"/>
    <cellStyle name="Normal 3 4 4 22" xfId="15610" xr:uid="{00000000-0005-0000-0000-0000BA3C0000}"/>
    <cellStyle name="Normal 3 4 4 23" xfId="15611" xr:uid="{00000000-0005-0000-0000-0000BB3C0000}"/>
    <cellStyle name="Normal 3 4 4 24" xfId="15612" xr:uid="{00000000-0005-0000-0000-0000BC3C0000}"/>
    <cellStyle name="Normal 3 4 4 25" xfId="15613" xr:uid="{00000000-0005-0000-0000-0000BD3C0000}"/>
    <cellStyle name="Normal 3 4 4 26" xfId="15614" xr:uid="{00000000-0005-0000-0000-0000BE3C0000}"/>
    <cellStyle name="Normal 3 4 4 27" xfId="15615" xr:uid="{00000000-0005-0000-0000-0000BF3C0000}"/>
    <cellStyle name="Normal 3 4 4 3" xfId="15616" xr:uid="{00000000-0005-0000-0000-0000C03C0000}"/>
    <cellStyle name="Normal 3 4 4 4" xfId="15617" xr:uid="{00000000-0005-0000-0000-0000C13C0000}"/>
    <cellStyle name="Normal 3 4 4 5" xfId="15618" xr:uid="{00000000-0005-0000-0000-0000C23C0000}"/>
    <cellStyle name="Normal 3 4 4 6" xfId="15619" xr:uid="{00000000-0005-0000-0000-0000C33C0000}"/>
    <cellStyle name="Normal 3 4 4 6 10" xfId="15620" xr:uid="{00000000-0005-0000-0000-0000C43C0000}"/>
    <cellStyle name="Normal 3 4 4 6 11" xfId="15621" xr:uid="{00000000-0005-0000-0000-0000C53C0000}"/>
    <cellStyle name="Normal 3 4 4 6 12" xfId="15622" xr:uid="{00000000-0005-0000-0000-0000C63C0000}"/>
    <cellStyle name="Normal 3 4 4 6 13" xfId="15623" xr:uid="{00000000-0005-0000-0000-0000C73C0000}"/>
    <cellStyle name="Normal 3 4 4 6 14" xfId="15624" xr:uid="{00000000-0005-0000-0000-0000C83C0000}"/>
    <cellStyle name="Normal 3 4 4 6 15" xfId="15625" xr:uid="{00000000-0005-0000-0000-0000C93C0000}"/>
    <cellStyle name="Normal 3 4 4 6 2" xfId="15626" xr:uid="{00000000-0005-0000-0000-0000CA3C0000}"/>
    <cellStyle name="Normal 3 4 4 6 2 10" xfId="15627" xr:uid="{00000000-0005-0000-0000-0000CB3C0000}"/>
    <cellStyle name="Normal 3 4 4 6 2 11" xfId="15628" xr:uid="{00000000-0005-0000-0000-0000CC3C0000}"/>
    <cellStyle name="Normal 3 4 4 6 2 12" xfId="15629" xr:uid="{00000000-0005-0000-0000-0000CD3C0000}"/>
    <cellStyle name="Normal 3 4 4 6 2 13" xfId="15630" xr:uid="{00000000-0005-0000-0000-0000CE3C0000}"/>
    <cellStyle name="Normal 3 4 4 6 2 14" xfId="15631" xr:uid="{00000000-0005-0000-0000-0000CF3C0000}"/>
    <cellStyle name="Normal 3 4 4 6 2 2" xfId="15632" xr:uid="{00000000-0005-0000-0000-0000D03C0000}"/>
    <cellStyle name="Normal 3 4 4 6 2 3" xfId="15633" xr:uid="{00000000-0005-0000-0000-0000D13C0000}"/>
    <cellStyle name="Normal 3 4 4 6 2 4" xfId="15634" xr:uid="{00000000-0005-0000-0000-0000D23C0000}"/>
    <cellStyle name="Normal 3 4 4 6 2 5" xfId="15635" xr:uid="{00000000-0005-0000-0000-0000D33C0000}"/>
    <cellStyle name="Normal 3 4 4 6 2 6" xfId="15636" xr:uid="{00000000-0005-0000-0000-0000D43C0000}"/>
    <cellStyle name="Normal 3 4 4 6 2 7" xfId="15637" xr:uid="{00000000-0005-0000-0000-0000D53C0000}"/>
    <cellStyle name="Normal 3 4 4 6 2 8" xfId="15638" xr:uid="{00000000-0005-0000-0000-0000D63C0000}"/>
    <cellStyle name="Normal 3 4 4 6 2 9" xfId="15639" xr:uid="{00000000-0005-0000-0000-0000D73C0000}"/>
    <cellStyle name="Normal 3 4 4 6 3" xfId="15640" xr:uid="{00000000-0005-0000-0000-0000D83C0000}"/>
    <cellStyle name="Normal 3 4 4 6 4" xfId="15641" xr:uid="{00000000-0005-0000-0000-0000D93C0000}"/>
    <cellStyle name="Normal 3 4 4 6 5" xfId="15642" xr:uid="{00000000-0005-0000-0000-0000DA3C0000}"/>
    <cellStyle name="Normal 3 4 4 6 6" xfId="15643" xr:uid="{00000000-0005-0000-0000-0000DB3C0000}"/>
    <cellStyle name="Normal 3 4 4 6 7" xfId="15644" xr:uid="{00000000-0005-0000-0000-0000DC3C0000}"/>
    <cellStyle name="Normal 3 4 4 6 8" xfId="15645" xr:uid="{00000000-0005-0000-0000-0000DD3C0000}"/>
    <cellStyle name="Normal 3 4 4 6 9" xfId="15646" xr:uid="{00000000-0005-0000-0000-0000DE3C0000}"/>
    <cellStyle name="Normal 3 4 4 7" xfId="15647" xr:uid="{00000000-0005-0000-0000-0000DF3C0000}"/>
    <cellStyle name="Normal 3 4 4 7 10" xfId="15648" xr:uid="{00000000-0005-0000-0000-0000E03C0000}"/>
    <cellStyle name="Normal 3 4 4 7 11" xfId="15649" xr:uid="{00000000-0005-0000-0000-0000E13C0000}"/>
    <cellStyle name="Normal 3 4 4 7 12" xfId="15650" xr:uid="{00000000-0005-0000-0000-0000E23C0000}"/>
    <cellStyle name="Normal 3 4 4 7 13" xfId="15651" xr:uid="{00000000-0005-0000-0000-0000E33C0000}"/>
    <cellStyle name="Normal 3 4 4 7 14" xfId="15652" xr:uid="{00000000-0005-0000-0000-0000E43C0000}"/>
    <cellStyle name="Normal 3 4 4 7 15" xfId="15653" xr:uid="{00000000-0005-0000-0000-0000E53C0000}"/>
    <cellStyle name="Normal 3 4 4 7 2" xfId="15654" xr:uid="{00000000-0005-0000-0000-0000E63C0000}"/>
    <cellStyle name="Normal 3 4 4 7 2 10" xfId="15655" xr:uid="{00000000-0005-0000-0000-0000E73C0000}"/>
    <cellStyle name="Normal 3 4 4 7 2 11" xfId="15656" xr:uid="{00000000-0005-0000-0000-0000E83C0000}"/>
    <cellStyle name="Normal 3 4 4 7 2 12" xfId="15657" xr:uid="{00000000-0005-0000-0000-0000E93C0000}"/>
    <cellStyle name="Normal 3 4 4 7 2 13" xfId="15658" xr:uid="{00000000-0005-0000-0000-0000EA3C0000}"/>
    <cellStyle name="Normal 3 4 4 7 2 14" xfId="15659" xr:uid="{00000000-0005-0000-0000-0000EB3C0000}"/>
    <cellStyle name="Normal 3 4 4 7 2 2" xfId="15660" xr:uid="{00000000-0005-0000-0000-0000EC3C0000}"/>
    <cellStyle name="Normal 3 4 4 7 2 3" xfId="15661" xr:uid="{00000000-0005-0000-0000-0000ED3C0000}"/>
    <cellStyle name="Normal 3 4 4 7 2 4" xfId="15662" xr:uid="{00000000-0005-0000-0000-0000EE3C0000}"/>
    <cellStyle name="Normal 3 4 4 7 2 5" xfId="15663" xr:uid="{00000000-0005-0000-0000-0000EF3C0000}"/>
    <cellStyle name="Normal 3 4 4 7 2 6" xfId="15664" xr:uid="{00000000-0005-0000-0000-0000F03C0000}"/>
    <cellStyle name="Normal 3 4 4 7 2 7" xfId="15665" xr:uid="{00000000-0005-0000-0000-0000F13C0000}"/>
    <cellStyle name="Normal 3 4 4 7 2 8" xfId="15666" xr:uid="{00000000-0005-0000-0000-0000F23C0000}"/>
    <cellStyle name="Normal 3 4 4 7 2 9" xfId="15667" xr:uid="{00000000-0005-0000-0000-0000F33C0000}"/>
    <cellStyle name="Normal 3 4 4 7 3" xfId="15668" xr:uid="{00000000-0005-0000-0000-0000F43C0000}"/>
    <cellStyle name="Normal 3 4 4 7 4" xfId="15669" xr:uid="{00000000-0005-0000-0000-0000F53C0000}"/>
    <cellStyle name="Normal 3 4 4 7 5" xfId="15670" xr:uid="{00000000-0005-0000-0000-0000F63C0000}"/>
    <cellStyle name="Normal 3 4 4 7 6" xfId="15671" xr:uid="{00000000-0005-0000-0000-0000F73C0000}"/>
    <cellStyle name="Normal 3 4 4 7 7" xfId="15672" xr:uid="{00000000-0005-0000-0000-0000F83C0000}"/>
    <cellStyle name="Normal 3 4 4 7 8" xfId="15673" xr:uid="{00000000-0005-0000-0000-0000F93C0000}"/>
    <cellStyle name="Normal 3 4 4 7 9" xfId="15674" xr:uid="{00000000-0005-0000-0000-0000FA3C0000}"/>
    <cellStyle name="Normal 3 4 4 8" xfId="15675" xr:uid="{00000000-0005-0000-0000-0000FB3C0000}"/>
    <cellStyle name="Normal 3 4 4 8 10" xfId="15676" xr:uid="{00000000-0005-0000-0000-0000FC3C0000}"/>
    <cellStyle name="Normal 3 4 4 8 11" xfId="15677" xr:uid="{00000000-0005-0000-0000-0000FD3C0000}"/>
    <cellStyle name="Normal 3 4 4 8 12" xfId="15678" xr:uid="{00000000-0005-0000-0000-0000FE3C0000}"/>
    <cellStyle name="Normal 3 4 4 8 13" xfId="15679" xr:uid="{00000000-0005-0000-0000-0000FF3C0000}"/>
    <cellStyle name="Normal 3 4 4 8 14" xfId="15680" xr:uid="{00000000-0005-0000-0000-0000003D0000}"/>
    <cellStyle name="Normal 3 4 4 8 15" xfId="15681" xr:uid="{00000000-0005-0000-0000-0000013D0000}"/>
    <cellStyle name="Normal 3 4 4 8 2" xfId="15682" xr:uid="{00000000-0005-0000-0000-0000023D0000}"/>
    <cellStyle name="Normal 3 4 4 8 2 10" xfId="15683" xr:uid="{00000000-0005-0000-0000-0000033D0000}"/>
    <cellStyle name="Normal 3 4 4 8 2 11" xfId="15684" xr:uid="{00000000-0005-0000-0000-0000043D0000}"/>
    <cellStyle name="Normal 3 4 4 8 2 12" xfId="15685" xr:uid="{00000000-0005-0000-0000-0000053D0000}"/>
    <cellStyle name="Normal 3 4 4 8 2 13" xfId="15686" xr:uid="{00000000-0005-0000-0000-0000063D0000}"/>
    <cellStyle name="Normal 3 4 4 8 2 14" xfId="15687" xr:uid="{00000000-0005-0000-0000-0000073D0000}"/>
    <cellStyle name="Normal 3 4 4 8 2 2" xfId="15688" xr:uid="{00000000-0005-0000-0000-0000083D0000}"/>
    <cellStyle name="Normal 3 4 4 8 2 3" xfId="15689" xr:uid="{00000000-0005-0000-0000-0000093D0000}"/>
    <cellStyle name="Normal 3 4 4 8 2 4" xfId="15690" xr:uid="{00000000-0005-0000-0000-00000A3D0000}"/>
    <cellStyle name="Normal 3 4 4 8 2 5" xfId="15691" xr:uid="{00000000-0005-0000-0000-00000B3D0000}"/>
    <cellStyle name="Normal 3 4 4 8 2 6" xfId="15692" xr:uid="{00000000-0005-0000-0000-00000C3D0000}"/>
    <cellStyle name="Normal 3 4 4 8 2 7" xfId="15693" xr:uid="{00000000-0005-0000-0000-00000D3D0000}"/>
    <cellStyle name="Normal 3 4 4 8 2 8" xfId="15694" xr:uid="{00000000-0005-0000-0000-00000E3D0000}"/>
    <cellStyle name="Normal 3 4 4 8 2 9" xfId="15695" xr:uid="{00000000-0005-0000-0000-00000F3D0000}"/>
    <cellStyle name="Normal 3 4 4 8 3" xfId="15696" xr:uid="{00000000-0005-0000-0000-0000103D0000}"/>
    <cellStyle name="Normal 3 4 4 8 4" xfId="15697" xr:uid="{00000000-0005-0000-0000-0000113D0000}"/>
    <cellStyle name="Normal 3 4 4 8 5" xfId="15698" xr:uid="{00000000-0005-0000-0000-0000123D0000}"/>
    <cellStyle name="Normal 3 4 4 8 6" xfId="15699" xr:uid="{00000000-0005-0000-0000-0000133D0000}"/>
    <cellStyle name="Normal 3 4 4 8 7" xfId="15700" xr:uid="{00000000-0005-0000-0000-0000143D0000}"/>
    <cellStyle name="Normal 3 4 4 8 8" xfId="15701" xr:uid="{00000000-0005-0000-0000-0000153D0000}"/>
    <cellStyle name="Normal 3 4 4 8 9" xfId="15702" xr:uid="{00000000-0005-0000-0000-0000163D0000}"/>
    <cellStyle name="Normal 3 4 4 9" xfId="15703" xr:uid="{00000000-0005-0000-0000-0000173D0000}"/>
    <cellStyle name="Normal 3 4 4 9 10" xfId="15704" xr:uid="{00000000-0005-0000-0000-0000183D0000}"/>
    <cellStyle name="Normal 3 4 4 9 11" xfId="15705" xr:uid="{00000000-0005-0000-0000-0000193D0000}"/>
    <cellStyle name="Normal 3 4 4 9 12" xfId="15706" xr:uid="{00000000-0005-0000-0000-00001A3D0000}"/>
    <cellStyle name="Normal 3 4 4 9 13" xfId="15707" xr:uid="{00000000-0005-0000-0000-00001B3D0000}"/>
    <cellStyle name="Normal 3 4 4 9 14" xfId="15708" xr:uid="{00000000-0005-0000-0000-00001C3D0000}"/>
    <cellStyle name="Normal 3 4 4 9 2" xfId="15709" xr:uid="{00000000-0005-0000-0000-00001D3D0000}"/>
    <cellStyle name="Normal 3 4 4 9 3" xfId="15710" xr:uid="{00000000-0005-0000-0000-00001E3D0000}"/>
    <cellStyle name="Normal 3 4 4 9 4" xfId="15711" xr:uid="{00000000-0005-0000-0000-00001F3D0000}"/>
    <cellStyle name="Normal 3 4 4 9 5" xfId="15712" xr:uid="{00000000-0005-0000-0000-0000203D0000}"/>
    <cellStyle name="Normal 3 4 4 9 6" xfId="15713" xr:uid="{00000000-0005-0000-0000-0000213D0000}"/>
    <cellStyle name="Normal 3 4 4 9 7" xfId="15714" xr:uid="{00000000-0005-0000-0000-0000223D0000}"/>
    <cellStyle name="Normal 3 4 4 9 8" xfId="15715" xr:uid="{00000000-0005-0000-0000-0000233D0000}"/>
    <cellStyle name="Normal 3 4 4 9 9" xfId="15716" xr:uid="{00000000-0005-0000-0000-0000243D0000}"/>
    <cellStyle name="Normal 3 4 5" xfId="15717" xr:uid="{00000000-0005-0000-0000-0000253D0000}"/>
    <cellStyle name="Normal 3 4 5 10" xfId="15718" xr:uid="{00000000-0005-0000-0000-0000263D0000}"/>
    <cellStyle name="Normal 3 4 5 10 10" xfId="15719" xr:uid="{00000000-0005-0000-0000-0000273D0000}"/>
    <cellStyle name="Normal 3 4 5 10 11" xfId="15720" xr:uid="{00000000-0005-0000-0000-0000283D0000}"/>
    <cellStyle name="Normal 3 4 5 10 12" xfId="15721" xr:uid="{00000000-0005-0000-0000-0000293D0000}"/>
    <cellStyle name="Normal 3 4 5 10 13" xfId="15722" xr:uid="{00000000-0005-0000-0000-00002A3D0000}"/>
    <cellStyle name="Normal 3 4 5 10 14" xfId="15723" xr:uid="{00000000-0005-0000-0000-00002B3D0000}"/>
    <cellStyle name="Normal 3 4 5 10 2" xfId="15724" xr:uid="{00000000-0005-0000-0000-00002C3D0000}"/>
    <cellStyle name="Normal 3 4 5 10 3" xfId="15725" xr:uid="{00000000-0005-0000-0000-00002D3D0000}"/>
    <cellStyle name="Normal 3 4 5 10 4" xfId="15726" xr:uid="{00000000-0005-0000-0000-00002E3D0000}"/>
    <cellStyle name="Normal 3 4 5 10 5" xfId="15727" xr:uid="{00000000-0005-0000-0000-00002F3D0000}"/>
    <cellStyle name="Normal 3 4 5 10 6" xfId="15728" xr:uid="{00000000-0005-0000-0000-0000303D0000}"/>
    <cellStyle name="Normal 3 4 5 10 7" xfId="15729" xr:uid="{00000000-0005-0000-0000-0000313D0000}"/>
    <cellStyle name="Normal 3 4 5 10 8" xfId="15730" xr:uid="{00000000-0005-0000-0000-0000323D0000}"/>
    <cellStyle name="Normal 3 4 5 10 9" xfId="15731" xr:uid="{00000000-0005-0000-0000-0000333D0000}"/>
    <cellStyle name="Normal 3 4 5 11" xfId="15732" xr:uid="{00000000-0005-0000-0000-0000343D0000}"/>
    <cellStyle name="Normal 3 4 5 11 10" xfId="15733" xr:uid="{00000000-0005-0000-0000-0000353D0000}"/>
    <cellStyle name="Normal 3 4 5 11 11" xfId="15734" xr:uid="{00000000-0005-0000-0000-0000363D0000}"/>
    <cellStyle name="Normal 3 4 5 11 12" xfId="15735" xr:uid="{00000000-0005-0000-0000-0000373D0000}"/>
    <cellStyle name="Normal 3 4 5 11 13" xfId="15736" xr:uid="{00000000-0005-0000-0000-0000383D0000}"/>
    <cellStyle name="Normal 3 4 5 11 14" xfId="15737" xr:uid="{00000000-0005-0000-0000-0000393D0000}"/>
    <cellStyle name="Normal 3 4 5 11 2" xfId="15738" xr:uid="{00000000-0005-0000-0000-00003A3D0000}"/>
    <cellStyle name="Normal 3 4 5 11 3" xfId="15739" xr:uid="{00000000-0005-0000-0000-00003B3D0000}"/>
    <cellStyle name="Normal 3 4 5 11 4" xfId="15740" xr:uid="{00000000-0005-0000-0000-00003C3D0000}"/>
    <cellStyle name="Normal 3 4 5 11 5" xfId="15741" xr:uid="{00000000-0005-0000-0000-00003D3D0000}"/>
    <cellStyle name="Normal 3 4 5 11 6" xfId="15742" xr:uid="{00000000-0005-0000-0000-00003E3D0000}"/>
    <cellStyle name="Normal 3 4 5 11 7" xfId="15743" xr:uid="{00000000-0005-0000-0000-00003F3D0000}"/>
    <cellStyle name="Normal 3 4 5 11 8" xfId="15744" xr:uid="{00000000-0005-0000-0000-0000403D0000}"/>
    <cellStyle name="Normal 3 4 5 11 9" xfId="15745" xr:uid="{00000000-0005-0000-0000-0000413D0000}"/>
    <cellStyle name="Normal 3 4 5 12" xfId="15746" xr:uid="{00000000-0005-0000-0000-0000423D0000}"/>
    <cellStyle name="Normal 3 4 5 12 10" xfId="15747" xr:uid="{00000000-0005-0000-0000-0000433D0000}"/>
    <cellStyle name="Normal 3 4 5 12 11" xfId="15748" xr:uid="{00000000-0005-0000-0000-0000443D0000}"/>
    <cellStyle name="Normal 3 4 5 12 12" xfId="15749" xr:uid="{00000000-0005-0000-0000-0000453D0000}"/>
    <cellStyle name="Normal 3 4 5 12 13" xfId="15750" xr:uid="{00000000-0005-0000-0000-0000463D0000}"/>
    <cellStyle name="Normal 3 4 5 12 14" xfId="15751" xr:uid="{00000000-0005-0000-0000-0000473D0000}"/>
    <cellStyle name="Normal 3 4 5 12 2" xfId="15752" xr:uid="{00000000-0005-0000-0000-0000483D0000}"/>
    <cellStyle name="Normal 3 4 5 12 3" xfId="15753" xr:uid="{00000000-0005-0000-0000-0000493D0000}"/>
    <cellStyle name="Normal 3 4 5 12 4" xfId="15754" xr:uid="{00000000-0005-0000-0000-00004A3D0000}"/>
    <cellStyle name="Normal 3 4 5 12 5" xfId="15755" xr:uid="{00000000-0005-0000-0000-00004B3D0000}"/>
    <cellStyle name="Normal 3 4 5 12 6" xfId="15756" xr:uid="{00000000-0005-0000-0000-00004C3D0000}"/>
    <cellStyle name="Normal 3 4 5 12 7" xfId="15757" xr:uid="{00000000-0005-0000-0000-00004D3D0000}"/>
    <cellStyle name="Normal 3 4 5 12 8" xfId="15758" xr:uid="{00000000-0005-0000-0000-00004E3D0000}"/>
    <cellStyle name="Normal 3 4 5 12 9" xfId="15759" xr:uid="{00000000-0005-0000-0000-00004F3D0000}"/>
    <cellStyle name="Normal 3 4 5 13" xfId="15760" xr:uid="{00000000-0005-0000-0000-0000503D0000}"/>
    <cellStyle name="Normal 3 4 5 13 10" xfId="15761" xr:uid="{00000000-0005-0000-0000-0000513D0000}"/>
    <cellStyle name="Normal 3 4 5 13 11" xfId="15762" xr:uid="{00000000-0005-0000-0000-0000523D0000}"/>
    <cellStyle name="Normal 3 4 5 13 12" xfId="15763" xr:uid="{00000000-0005-0000-0000-0000533D0000}"/>
    <cellStyle name="Normal 3 4 5 13 13" xfId="15764" xr:uid="{00000000-0005-0000-0000-0000543D0000}"/>
    <cellStyle name="Normal 3 4 5 13 14" xfId="15765" xr:uid="{00000000-0005-0000-0000-0000553D0000}"/>
    <cellStyle name="Normal 3 4 5 13 2" xfId="15766" xr:uid="{00000000-0005-0000-0000-0000563D0000}"/>
    <cellStyle name="Normal 3 4 5 13 3" xfId="15767" xr:uid="{00000000-0005-0000-0000-0000573D0000}"/>
    <cellStyle name="Normal 3 4 5 13 4" xfId="15768" xr:uid="{00000000-0005-0000-0000-0000583D0000}"/>
    <cellStyle name="Normal 3 4 5 13 5" xfId="15769" xr:uid="{00000000-0005-0000-0000-0000593D0000}"/>
    <cellStyle name="Normal 3 4 5 13 6" xfId="15770" xr:uid="{00000000-0005-0000-0000-00005A3D0000}"/>
    <cellStyle name="Normal 3 4 5 13 7" xfId="15771" xr:uid="{00000000-0005-0000-0000-00005B3D0000}"/>
    <cellStyle name="Normal 3 4 5 13 8" xfId="15772" xr:uid="{00000000-0005-0000-0000-00005C3D0000}"/>
    <cellStyle name="Normal 3 4 5 13 9" xfId="15773" xr:uid="{00000000-0005-0000-0000-00005D3D0000}"/>
    <cellStyle name="Normal 3 4 5 14" xfId="15774" xr:uid="{00000000-0005-0000-0000-00005E3D0000}"/>
    <cellStyle name="Normal 3 4 5 14 10" xfId="15775" xr:uid="{00000000-0005-0000-0000-00005F3D0000}"/>
    <cellStyle name="Normal 3 4 5 14 11" xfId="15776" xr:uid="{00000000-0005-0000-0000-0000603D0000}"/>
    <cellStyle name="Normal 3 4 5 14 12" xfId="15777" xr:uid="{00000000-0005-0000-0000-0000613D0000}"/>
    <cellStyle name="Normal 3 4 5 14 13" xfId="15778" xr:uid="{00000000-0005-0000-0000-0000623D0000}"/>
    <cellStyle name="Normal 3 4 5 14 14" xfId="15779" xr:uid="{00000000-0005-0000-0000-0000633D0000}"/>
    <cellStyle name="Normal 3 4 5 14 2" xfId="15780" xr:uid="{00000000-0005-0000-0000-0000643D0000}"/>
    <cellStyle name="Normal 3 4 5 14 3" xfId="15781" xr:uid="{00000000-0005-0000-0000-0000653D0000}"/>
    <cellStyle name="Normal 3 4 5 14 4" xfId="15782" xr:uid="{00000000-0005-0000-0000-0000663D0000}"/>
    <cellStyle name="Normal 3 4 5 14 5" xfId="15783" xr:uid="{00000000-0005-0000-0000-0000673D0000}"/>
    <cellStyle name="Normal 3 4 5 14 6" xfId="15784" xr:uid="{00000000-0005-0000-0000-0000683D0000}"/>
    <cellStyle name="Normal 3 4 5 14 7" xfId="15785" xr:uid="{00000000-0005-0000-0000-0000693D0000}"/>
    <cellStyle name="Normal 3 4 5 14 8" xfId="15786" xr:uid="{00000000-0005-0000-0000-00006A3D0000}"/>
    <cellStyle name="Normal 3 4 5 14 9" xfId="15787" xr:uid="{00000000-0005-0000-0000-00006B3D0000}"/>
    <cellStyle name="Normal 3 4 5 15" xfId="15788" xr:uid="{00000000-0005-0000-0000-00006C3D0000}"/>
    <cellStyle name="Normal 3 4 5 16" xfId="15789" xr:uid="{00000000-0005-0000-0000-00006D3D0000}"/>
    <cellStyle name="Normal 3 4 5 17" xfId="15790" xr:uid="{00000000-0005-0000-0000-00006E3D0000}"/>
    <cellStyle name="Normal 3 4 5 18" xfId="15791" xr:uid="{00000000-0005-0000-0000-00006F3D0000}"/>
    <cellStyle name="Normal 3 4 5 19" xfId="15792" xr:uid="{00000000-0005-0000-0000-0000703D0000}"/>
    <cellStyle name="Normal 3 4 5 2" xfId="15793" xr:uid="{00000000-0005-0000-0000-0000713D0000}"/>
    <cellStyle name="Normal 3 4 5 20" xfId="15794" xr:uid="{00000000-0005-0000-0000-0000723D0000}"/>
    <cellStyle name="Normal 3 4 5 21" xfId="15795" xr:uid="{00000000-0005-0000-0000-0000733D0000}"/>
    <cellStyle name="Normal 3 4 5 22" xfId="15796" xr:uid="{00000000-0005-0000-0000-0000743D0000}"/>
    <cellStyle name="Normal 3 4 5 23" xfId="15797" xr:uid="{00000000-0005-0000-0000-0000753D0000}"/>
    <cellStyle name="Normal 3 4 5 24" xfId="15798" xr:uid="{00000000-0005-0000-0000-0000763D0000}"/>
    <cellStyle name="Normal 3 4 5 25" xfId="15799" xr:uid="{00000000-0005-0000-0000-0000773D0000}"/>
    <cellStyle name="Normal 3 4 5 26" xfId="15800" xr:uid="{00000000-0005-0000-0000-0000783D0000}"/>
    <cellStyle name="Normal 3 4 5 27" xfId="15801" xr:uid="{00000000-0005-0000-0000-0000793D0000}"/>
    <cellStyle name="Normal 3 4 5 3" xfId="15802" xr:uid="{00000000-0005-0000-0000-00007A3D0000}"/>
    <cellStyle name="Normal 3 4 5 4" xfId="15803" xr:uid="{00000000-0005-0000-0000-00007B3D0000}"/>
    <cellStyle name="Normal 3 4 5 5" xfId="15804" xr:uid="{00000000-0005-0000-0000-00007C3D0000}"/>
    <cellStyle name="Normal 3 4 5 6" xfId="15805" xr:uid="{00000000-0005-0000-0000-00007D3D0000}"/>
    <cellStyle name="Normal 3 4 5 6 10" xfId="15806" xr:uid="{00000000-0005-0000-0000-00007E3D0000}"/>
    <cellStyle name="Normal 3 4 5 6 11" xfId="15807" xr:uid="{00000000-0005-0000-0000-00007F3D0000}"/>
    <cellStyle name="Normal 3 4 5 6 12" xfId="15808" xr:uid="{00000000-0005-0000-0000-0000803D0000}"/>
    <cellStyle name="Normal 3 4 5 6 13" xfId="15809" xr:uid="{00000000-0005-0000-0000-0000813D0000}"/>
    <cellStyle name="Normal 3 4 5 6 14" xfId="15810" xr:uid="{00000000-0005-0000-0000-0000823D0000}"/>
    <cellStyle name="Normal 3 4 5 6 15" xfId="15811" xr:uid="{00000000-0005-0000-0000-0000833D0000}"/>
    <cellStyle name="Normal 3 4 5 6 2" xfId="15812" xr:uid="{00000000-0005-0000-0000-0000843D0000}"/>
    <cellStyle name="Normal 3 4 5 6 2 10" xfId="15813" xr:uid="{00000000-0005-0000-0000-0000853D0000}"/>
    <cellStyle name="Normal 3 4 5 6 2 11" xfId="15814" xr:uid="{00000000-0005-0000-0000-0000863D0000}"/>
    <cellStyle name="Normal 3 4 5 6 2 12" xfId="15815" xr:uid="{00000000-0005-0000-0000-0000873D0000}"/>
    <cellStyle name="Normal 3 4 5 6 2 13" xfId="15816" xr:uid="{00000000-0005-0000-0000-0000883D0000}"/>
    <cellStyle name="Normal 3 4 5 6 2 14" xfId="15817" xr:uid="{00000000-0005-0000-0000-0000893D0000}"/>
    <cellStyle name="Normal 3 4 5 6 2 2" xfId="15818" xr:uid="{00000000-0005-0000-0000-00008A3D0000}"/>
    <cellStyle name="Normal 3 4 5 6 2 3" xfId="15819" xr:uid="{00000000-0005-0000-0000-00008B3D0000}"/>
    <cellStyle name="Normal 3 4 5 6 2 4" xfId="15820" xr:uid="{00000000-0005-0000-0000-00008C3D0000}"/>
    <cellStyle name="Normal 3 4 5 6 2 5" xfId="15821" xr:uid="{00000000-0005-0000-0000-00008D3D0000}"/>
    <cellStyle name="Normal 3 4 5 6 2 6" xfId="15822" xr:uid="{00000000-0005-0000-0000-00008E3D0000}"/>
    <cellStyle name="Normal 3 4 5 6 2 7" xfId="15823" xr:uid="{00000000-0005-0000-0000-00008F3D0000}"/>
    <cellStyle name="Normal 3 4 5 6 2 8" xfId="15824" xr:uid="{00000000-0005-0000-0000-0000903D0000}"/>
    <cellStyle name="Normal 3 4 5 6 2 9" xfId="15825" xr:uid="{00000000-0005-0000-0000-0000913D0000}"/>
    <cellStyle name="Normal 3 4 5 6 3" xfId="15826" xr:uid="{00000000-0005-0000-0000-0000923D0000}"/>
    <cellStyle name="Normal 3 4 5 6 4" xfId="15827" xr:uid="{00000000-0005-0000-0000-0000933D0000}"/>
    <cellStyle name="Normal 3 4 5 6 5" xfId="15828" xr:uid="{00000000-0005-0000-0000-0000943D0000}"/>
    <cellStyle name="Normal 3 4 5 6 6" xfId="15829" xr:uid="{00000000-0005-0000-0000-0000953D0000}"/>
    <cellStyle name="Normal 3 4 5 6 7" xfId="15830" xr:uid="{00000000-0005-0000-0000-0000963D0000}"/>
    <cellStyle name="Normal 3 4 5 6 8" xfId="15831" xr:uid="{00000000-0005-0000-0000-0000973D0000}"/>
    <cellStyle name="Normal 3 4 5 6 9" xfId="15832" xr:uid="{00000000-0005-0000-0000-0000983D0000}"/>
    <cellStyle name="Normal 3 4 5 7" xfId="15833" xr:uid="{00000000-0005-0000-0000-0000993D0000}"/>
    <cellStyle name="Normal 3 4 5 7 10" xfId="15834" xr:uid="{00000000-0005-0000-0000-00009A3D0000}"/>
    <cellStyle name="Normal 3 4 5 7 11" xfId="15835" xr:uid="{00000000-0005-0000-0000-00009B3D0000}"/>
    <cellStyle name="Normal 3 4 5 7 12" xfId="15836" xr:uid="{00000000-0005-0000-0000-00009C3D0000}"/>
    <cellStyle name="Normal 3 4 5 7 13" xfId="15837" xr:uid="{00000000-0005-0000-0000-00009D3D0000}"/>
    <cellStyle name="Normal 3 4 5 7 14" xfId="15838" xr:uid="{00000000-0005-0000-0000-00009E3D0000}"/>
    <cellStyle name="Normal 3 4 5 7 15" xfId="15839" xr:uid="{00000000-0005-0000-0000-00009F3D0000}"/>
    <cellStyle name="Normal 3 4 5 7 2" xfId="15840" xr:uid="{00000000-0005-0000-0000-0000A03D0000}"/>
    <cellStyle name="Normal 3 4 5 7 2 10" xfId="15841" xr:uid="{00000000-0005-0000-0000-0000A13D0000}"/>
    <cellStyle name="Normal 3 4 5 7 2 11" xfId="15842" xr:uid="{00000000-0005-0000-0000-0000A23D0000}"/>
    <cellStyle name="Normal 3 4 5 7 2 12" xfId="15843" xr:uid="{00000000-0005-0000-0000-0000A33D0000}"/>
    <cellStyle name="Normal 3 4 5 7 2 13" xfId="15844" xr:uid="{00000000-0005-0000-0000-0000A43D0000}"/>
    <cellStyle name="Normal 3 4 5 7 2 14" xfId="15845" xr:uid="{00000000-0005-0000-0000-0000A53D0000}"/>
    <cellStyle name="Normal 3 4 5 7 2 2" xfId="15846" xr:uid="{00000000-0005-0000-0000-0000A63D0000}"/>
    <cellStyle name="Normal 3 4 5 7 2 3" xfId="15847" xr:uid="{00000000-0005-0000-0000-0000A73D0000}"/>
    <cellStyle name="Normal 3 4 5 7 2 4" xfId="15848" xr:uid="{00000000-0005-0000-0000-0000A83D0000}"/>
    <cellStyle name="Normal 3 4 5 7 2 5" xfId="15849" xr:uid="{00000000-0005-0000-0000-0000A93D0000}"/>
    <cellStyle name="Normal 3 4 5 7 2 6" xfId="15850" xr:uid="{00000000-0005-0000-0000-0000AA3D0000}"/>
    <cellStyle name="Normal 3 4 5 7 2 7" xfId="15851" xr:uid="{00000000-0005-0000-0000-0000AB3D0000}"/>
    <cellStyle name="Normal 3 4 5 7 2 8" xfId="15852" xr:uid="{00000000-0005-0000-0000-0000AC3D0000}"/>
    <cellStyle name="Normal 3 4 5 7 2 9" xfId="15853" xr:uid="{00000000-0005-0000-0000-0000AD3D0000}"/>
    <cellStyle name="Normal 3 4 5 7 3" xfId="15854" xr:uid="{00000000-0005-0000-0000-0000AE3D0000}"/>
    <cellStyle name="Normal 3 4 5 7 4" xfId="15855" xr:uid="{00000000-0005-0000-0000-0000AF3D0000}"/>
    <cellStyle name="Normal 3 4 5 7 5" xfId="15856" xr:uid="{00000000-0005-0000-0000-0000B03D0000}"/>
    <cellStyle name="Normal 3 4 5 7 6" xfId="15857" xr:uid="{00000000-0005-0000-0000-0000B13D0000}"/>
    <cellStyle name="Normal 3 4 5 7 7" xfId="15858" xr:uid="{00000000-0005-0000-0000-0000B23D0000}"/>
    <cellStyle name="Normal 3 4 5 7 8" xfId="15859" xr:uid="{00000000-0005-0000-0000-0000B33D0000}"/>
    <cellStyle name="Normal 3 4 5 7 9" xfId="15860" xr:uid="{00000000-0005-0000-0000-0000B43D0000}"/>
    <cellStyle name="Normal 3 4 5 8" xfId="15861" xr:uid="{00000000-0005-0000-0000-0000B53D0000}"/>
    <cellStyle name="Normal 3 4 5 8 10" xfId="15862" xr:uid="{00000000-0005-0000-0000-0000B63D0000}"/>
    <cellStyle name="Normal 3 4 5 8 11" xfId="15863" xr:uid="{00000000-0005-0000-0000-0000B73D0000}"/>
    <cellStyle name="Normal 3 4 5 8 12" xfId="15864" xr:uid="{00000000-0005-0000-0000-0000B83D0000}"/>
    <cellStyle name="Normal 3 4 5 8 13" xfId="15865" xr:uid="{00000000-0005-0000-0000-0000B93D0000}"/>
    <cellStyle name="Normal 3 4 5 8 14" xfId="15866" xr:uid="{00000000-0005-0000-0000-0000BA3D0000}"/>
    <cellStyle name="Normal 3 4 5 8 15" xfId="15867" xr:uid="{00000000-0005-0000-0000-0000BB3D0000}"/>
    <cellStyle name="Normal 3 4 5 8 2" xfId="15868" xr:uid="{00000000-0005-0000-0000-0000BC3D0000}"/>
    <cellStyle name="Normal 3 4 5 8 2 10" xfId="15869" xr:uid="{00000000-0005-0000-0000-0000BD3D0000}"/>
    <cellStyle name="Normal 3 4 5 8 2 11" xfId="15870" xr:uid="{00000000-0005-0000-0000-0000BE3D0000}"/>
    <cellStyle name="Normal 3 4 5 8 2 12" xfId="15871" xr:uid="{00000000-0005-0000-0000-0000BF3D0000}"/>
    <cellStyle name="Normal 3 4 5 8 2 13" xfId="15872" xr:uid="{00000000-0005-0000-0000-0000C03D0000}"/>
    <cellStyle name="Normal 3 4 5 8 2 14" xfId="15873" xr:uid="{00000000-0005-0000-0000-0000C13D0000}"/>
    <cellStyle name="Normal 3 4 5 8 2 2" xfId="15874" xr:uid="{00000000-0005-0000-0000-0000C23D0000}"/>
    <cellStyle name="Normal 3 4 5 8 2 3" xfId="15875" xr:uid="{00000000-0005-0000-0000-0000C33D0000}"/>
    <cellStyle name="Normal 3 4 5 8 2 4" xfId="15876" xr:uid="{00000000-0005-0000-0000-0000C43D0000}"/>
    <cellStyle name="Normal 3 4 5 8 2 5" xfId="15877" xr:uid="{00000000-0005-0000-0000-0000C53D0000}"/>
    <cellStyle name="Normal 3 4 5 8 2 6" xfId="15878" xr:uid="{00000000-0005-0000-0000-0000C63D0000}"/>
    <cellStyle name="Normal 3 4 5 8 2 7" xfId="15879" xr:uid="{00000000-0005-0000-0000-0000C73D0000}"/>
    <cellStyle name="Normal 3 4 5 8 2 8" xfId="15880" xr:uid="{00000000-0005-0000-0000-0000C83D0000}"/>
    <cellStyle name="Normal 3 4 5 8 2 9" xfId="15881" xr:uid="{00000000-0005-0000-0000-0000C93D0000}"/>
    <cellStyle name="Normal 3 4 5 8 3" xfId="15882" xr:uid="{00000000-0005-0000-0000-0000CA3D0000}"/>
    <cellStyle name="Normal 3 4 5 8 4" xfId="15883" xr:uid="{00000000-0005-0000-0000-0000CB3D0000}"/>
    <cellStyle name="Normal 3 4 5 8 5" xfId="15884" xr:uid="{00000000-0005-0000-0000-0000CC3D0000}"/>
    <cellStyle name="Normal 3 4 5 8 6" xfId="15885" xr:uid="{00000000-0005-0000-0000-0000CD3D0000}"/>
    <cellStyle name="Normal 3 4 5 8 7" xfId="15886" xr:uid="{00000000-0005-0000-0000-0000CE3D0000}"/>
    <cellStyle name="Normal 3 4 5 8 8" xfId="15887" xr:uid="{00000000-0005-0000-0000-0000CF3D0000}"/>
    <cellStyle name="Normal 3 4 5 8 9" xfId="15888" xr:uid="{00000000-0005-0000-0000-0000D03D0000}"/>
    <cellStyle name="Normal 3 4 5 9" xfId="15889" xr:uid="{00000000-0005-0000-0000-0000D13D0000}"/>
    <cellStyle name="Normal 3 4 5 9 10" xfId="15890" xr:uid="{00000000-0005-0000-0000-0000D23D0000}"/>
    <cellStyle name="Normal 3 4 5 9 11" xfId="15891" xr:uid="{00000000-0005-0000-0000-0000D33D0000}"/>
    <cellStyle name="Normal 3 4 5 9 12" xfId="15892" xr:uid="{00000000-0005-0000-0000-0000D43D0000}"/>
    <cellStyle name="Normal 3 4 5 9 13" xfId="15893" xr:uid="{00000000-0005-0000-0000-0000D53D0000}"/>
    <cellStyle name="Normal 3 4 5 9 14" xfId="15894" xr:uid="{00000000-0005-0000-0000-0000D63D0000}"/>
    <cellStyle name="Normal 3 4 5 9 2" xfId="15895" xr:uid="{00000000-0005-0000-0000-0000D73D0000}"/>
    <cellStyle name="Normal 3 4 5 9 3" xfId="15896" xr:uid="{00000000-0005-0000-0000-0000D83D0000}"/>
    <cellStyle name="Normal 3 4 5 9 4" xfId="15897" xr:uid="{00000000-0005-0000-0000-0000D93D0000}"/>
    <cellStyle name="Normal 3 4 5 9 5" xfId="15898" xr:uid="{00000000-0005-0000-0000-0000DA3D0000}"/>
    <cellStyle name="Normal 3 4 5 9 6" xfId="15899" xr:uid="{00000000-0005-0000-0000-0000DB3D0000}"/>
    <cellStyle name="Normal 3 4 5 9 7" xfId="15900" xr:uid="{00000000-0005-0000-0000-0000DC3D0000}"/>
    <cellStyle name="Normal 3 4 5 9 8" xfId="15901" xr:uid="{00000000-0005-0000-0000-0000DD3D0000}"/>
    <cellStyle name="Normal 3 4 5 9 9" xfId="15902" xr:uid="{00000000-0005-0000-0000-0000DE3D0000}"/>
    <cellStyle name="Normal 3 4 6" xfId="15903" xr:uid="{00000000-0005-0000-0000-0000DF3D0000}"/>
    <cellStyle name="Normal 3 4 6 10" xfId="15904" xr:uid="{00000000-0005-0000-0000-0000E03D0000}"/>
    <cellStyle name="Normal 3 4 6 10 10" xfId="15905" xr:uid="{00000000-0005-0000-0000-0000E13D0000}"/>
    <cellStyle name="Normal 3 4 6 10 11" xfId="15906" xr:uid="{00000000-0005-0000-0000-0000E23D0000}"/>
    <cellStyle name="Normal 3 4 6 10 12" xfId="15907" xr:uid="{00000000-0005-0000-0000-0000E33D0000}"/>
    <cellStyle name="Normal 3 4 6 10 13" xfId="15908" xr:uid="{00000000-0005-0000-0000-0000E43D0000}"/>
    <cellStyle name="Normal 3 4 6 10 14" xfId="15909" xr:uid="{00000000-0005-0000-0000-0000E53D0000}"/>
    <cellStyle name="Normal 3 4 6 10 2" xfId="15910" xr:uid="{00000000-0005-0000-0000-0000E63D0000}"/>
    <cellStyle name="Normal 3 4 6 10 3" xfId="15911" xr:uid="{00000000-0005-0000-0000-0000E73D0000}"/>
    <cellStyle name="Normal 3 4 6 10 4" xfId="15912" xr:uid="{00000000-0005-0000-0000-0000E83D0000}"/>
    <cellStyle name="Normal 3 4 6 10 5" xfId="15913" xr:uid="{00000000-0005-0000-0000-0000E93D0000}"/>
    <cellStyle name="Normal 3 4 6 10 6" xfId="15914" xr:uid="{00000000-0005-0000-0000-0000EA3D0000}"/>
    <cellStyle name="Normal 3 4 6 10 7" xfId="15915" xr:uid="{00000000-0005-0000-0000-0000EB3D0000}"/>
    <cellStyle name="Normal 3 4 6 10 8" xfId="15916" xr:uid="{00000000-0005-0000-0000-0000EC3D0000}"/>
    <cellStyle name="Normal 3 4 6 10 9" xfId="15917" xr:uid="{00000000-0005-0000-0000-0000ED3D0000}"/>
    <cellStyle name="Normal 3 4 6 11" xfId="15918" xr:uid="{00000000-0005-0000-0000-0000EE3D0000}"/>
    <cellStyle name="Normal 3 4 6 11 10" xfId="15919" xr:uid="{00000000-0005-0000-0000-0000EF3D0000}"/>
    <cellStyle name="Normal 3 4 6 11 11" xfId="15920" xr:uid="{00000000-0005-0000-0000-0000F03D0000}"/>
    <cellStyle name="Normal 3 4 6 11 12" xfId="15921" xr:uid="{00000000-0005-0000-0000-0000F13D0000}"/>
    <cellStyle name="Normal 3 4 6 11 13" xfId="15922" xr:uid="{00000000-0005-0000-0000-0000F23D0000}"/>
    <cellStyle name="Normal 3 4 6 11 14" xfId="15923" xr:uid="{00000000-0005-0000-0000-0000F33D0000}"/>
    <cellStyle name="Normal 3 4 6 11 2" xfId="15924" xr:uid="{00000000-0005-0000-0000-0000F43D0000}"/>
    <cellStyle name="Normal 3 4 6 11 3" xfId="15925" xr:uid="{00000000-0005-0000-0000-0000F53D0000}"/>
    <cellStyle name="Normal 3 4 6 11 4" xfId="15926" xr:uid="{00000000-0005-0000-0000-0000F63D0000}"/>
    <cellStyle name="Normal 3 4 6 11 5" xfId="15927" xr:uid="{00000000-0005-0000-0000-0000F73D0000}"/>
    <cellStyle name="Normal 3 4 6 11 6" xfId="15928" xr:uid="{00000000-0005-0000-0000-0000F83D0000}"/>
    <cellStyle name="Normal 3 4 6 11 7" xfId="15929" xr:uid="{00000000-0005-0000-0000-0000F93D0000}"/>
    <cellStyle name="Normal 3 4 6 11 8" xfId="15930" xr:uid="{00000000-0005-0000-0000-0000FA3D0000}"/>
    <cellStyle name="Normal 3 4 6 11 9" xfId="15931" xr:uid="{00000000-0005-0000-0000-0000FB3D0000}"/>
    <cellStyle name="Normal 3 4 6 12" xfId="15932" xr:uid="{00000000-0005-0000-0000-0000FC3D0000}"/>
    <cellStyle name="Normal 3 4 6 12 10" xfId="15933" xr:uid="{00000000-0005-0000-0000-0000FD3D0000}"/>
    <cellStyle name="Normal 3 4 6 12 11" xfId="15934" xr:uid="{00000000-0005-0000-0000-0000FE3D0000}"/>
    <cellStyle name="Normal 3 4 6 12 12" xfId="15935" xr:uid="{00000000-0005-0000-0000-0000FF3D0000}"/>
    <cellStyle name="Normal 3 4 6 12 13" xfId="15936" xr:uid="{00000000-0005-0000-0000-0000003E0000}"/>
    <cellStyle name="Normal 3 4 6 12 14" xfId="15937" xr:uid="{00000000-0005-0000-0000-0000013E0000}"/>
    <cellStyle name="Normal 3 4 6 12 2" xfId="15938" xr:uid="{00000000-0005-0000-0000-0000023E0000}"/>
    <cellStyle name="Normal 3 4 6 12 3" xfId="15939" xr:uid="{00000000-0005-0000-0000-0000033E0000}"/>
    <cellStyle name="Normal 3 4 6 12 4" xfId="15940" xr:uid="{00000000-0005-0000-0000-0000043E0000}"/>
    <cellStyle name="Normal 3 4 6 12 5" xfId="15941" xr:uid="{00000000-0005-0000-0000-0000053E0000}"/>
    <cellStyle name="Normal 3 4 6 12 6" xfId="15942" xr:uid="{00000000-0005-0000-0000-0000063E0000}"/>
    <cellStyle name="Normal 3 4 6 12 7" xfId="15943" xr:uid="{00000000-0005-0000-0000-0000073E0000}"/>
    <cellStyle name="Normal 3 4 6 12 8" xfId="15944" xr:uid="{00000000-0005-0000-0000-0000083E0000}"/>
    <cellStyle name="Normal 3 4 6 12 9" xfId="15945" xr:uid="{00000000-0005-0000-0000-0000093E0000}"/>
    <cellStyle name="Normal 3 4 6 13" xfId="15946" xr:uid="{00000000-0005-0000-0000-00000A3E0000}"/>
    <cellStyle name="Normal 3 4 6 13 10" xfId="15947" xr:uid="{00000000-0005-0000-0000-00000B3E0000}"/>
    <cellStyle name="Normal 3 4 6 13 11" xfId="15948" xr:uid="{00000000-0005-0000-0000-00000C3E0000}"/>
    <cellStyle name="Normal 3 4 6 13 12" xfId="15949" xr:uid="{00000000-0005-0000-0000-00000D3E0000}"/>
    <cellStyle name="Normal 3 4 6 13 13" xfId="15950" xr:uid="{00000000-0005-0000-0000-00000E3E0000}"/>
    <cellStyle name="Normal 3 4 6 13 14" xfId="15951" xr:uid="{00000000-0005-0000-0000-00000F3E0000}"/>
    <cellStyle name="Normal 3 4 6 13 2" xfId="15952" xr:uid="{00000000-0005-0000-0000-0000103E0000}"/>
    <cellStyle name="Normal 3 4 6 13 3" xfId="15953" xr:uid="{00000000-0005-0000-0000-0000113E0000}"/>
    <cellStyle name="Normal 3 4 6 13 4" xfId="15954" xr:uid="{00000000-0005-0000-0000-0000123E0000}"/>
    <cellStyle name="Normal 3 4 6 13 5" xfId="15955" xr:uid="{00000000-0005-0000-0000-0000133E0000}"/>
    <cellStyle name="Normal 3 4 6 13 6" xfId="15956" xr:uid="{00000000-0005-0000-0000-0000143E0000}"/>
    <cellStyle name="Normal 3 4 6 13 7" xfId="15957" xr:uid="{00000000-0005-0000-0000-0000153E0000}"/>
    <cellStyle name="Normal 3 4 6 13 8" xfId="15958" xr:uid="{00000000-0005-0000-0000-0000163E0000}"/>
    <cellStyle name="Normal 3 4 6 13 9" xfId="15959" xr:uid="{00000000-0005-0000-0000-0000173E0000}"/>
    <cellStyle name="Normal 3 4 6 14" xfId="15960" xr:uid="{00000000-0005-0000-0000-0000183E0000}"/>
    <cellStyle name="Normal 3 4 6 14 10" xfId="15961" xr:uid="{00000000-0005-0000-0000-0000193E0000}"/>
    <cellStyle name="Normal 3 4 6 14 11" xfId="15962" xr:uid="{00000000-0005-0000-0000-00001A3E0000}"/>
    <cellStyle name="Normal 3 4 6 14 12" xfId="15963" xr:uid="{00000000-0005-0000-0000-00001B3E0000}"/>
    <cellStyle name="Normal 3 4 6 14 13" xfId="15964" xr:uid="{00000000-0005-0000-0000-00001C3E0000}"/>
    <cellStyle name="Normal 3 4 6 14 14" xfId="15965" xr:uid="{00000000-0005-0000-0000-00001D3E0000}"/>
    <cellStyle name="Normal 3 4 6 14 2" xfId="15966" xr:uid="{00000000-0005-0000-0000-00001E3E0000}"/>
    <cellStyle name="Normal 3 4 6 14 3" xfId="15967" xr:uid="{00000000-0005-0000-0000-00001F3E0000}"/>
    <cellStyle name="Normal 3 4 6 14 4" xfId="15968" xr:uid="{00000000-0005-0000-0000-0000203E0000}"/>
    <cellStyle name="Normal 3 4 6 14 5" xfId="15969" xr:uid="{00000000-0005-0000-0000-0000213E0000}"/>
    <cellStyle name="Normal 3 4 6 14 6" xfId="15970" xr:uid="{00000000-0005-0000-0000-0000223E0000}"/>
    <cellStyle name="Normal 3 4 6 14 7" xfId="15971" xr:uid="{00000000-0005-0000-0000-0000233E0000}"/>
    <cellStyle name="Normal 3 4 6 14 8" xfId="15972" xr:uid="{00000000-0005-0000-0000-0000243E0000}"/>
    <cellStyle name="Normal 3 4 6 14 9" xfId="15973" xr:uid="{00000000-0005-0000-0000-0000253E0000}"/>
    <cellStyle name="Normal 3 4 6 15" xfId="15974" xr:uid="{00000000-0005-0000-0000-0000263E0000}"/>
    <cellStyle name="Normal 3 4 6 16" xfId="15975" xr:uid="{00000000-0005-0000-0000-0000273E0000}"/>
    <cellStyle name="Normal 3 4 6 17" xfId="15976" xr:uid="{00000000-0005-0000-0000-0000283E0000}"/>
    <cellStyle name="Normal 3 4 6 18" xfId="15977" xr:uid="{00000000-0005-0000-0000-0000293E0000}"/>
    <cellStyle name="Normal 3 4 6 19" xfId="15978" xr:uid="{00000000-0005-0000-0000-00002A3E0000}"/>
    <cellStyle name="Normal 3 4 6 2" xfId="15979" xr:uid="{00000000-0005-0000-0000-00002B3E0000}"/>
    <cellStyle name="Normal 3 4 6 20" xfId="15980" xr:uid="{00000000-0005-0000-0000-00002C3E0000}"/>
    <cellStyle name="Normal 3 4 6 21" xfId="15981" xr:uid="{00000000-0005-0000-0000-00002D3E0000}"/>
    <cellStyle name="Normal 3 4 6 22" xfId="15982" xr:uid="{00000000-0005-0000-0000-00002E3E0000}"/>
    <cellStyle name="Normal 3 4 6 23" xfId="15983" xr:uid="{00000000-0005-0000-0000-00002F3E0000}"/>
    <cellStyle name="Normal 3 4 6 24" xfId="15984" xr:uid="{00000000-0005-0000-0000-0000303E0000}"/>
    <cellStyle name="Normal 3 4 6 25" xfId="15985" xr:uid="{00000000-0005-0000-0000-0000313E0000}"/>
    <cellStyle name="Normal 3 4 6 26" xfId="15986" xr:uid="{00000000-0005-0000-0000-0000323E0000}"/>
    <cellStyle name="Normal 3 4 6 27" xfId="15987" xr:uid="{00000000-0005-0000-0000-0000333E0000}"/>
    <cellStyle name="Normal 3 4 6 3" xfId="15988" xr:uid="{00000000-0005-0000-0000-0000343E0000}"/>
    <cellStyle name="Normal 3 4 6 4" xfId="15989" xr:uid="{00000000-0005-0000-0000-0000353E0000}"/>
    <cellStyle name="Normal 3 4 6 5" xfId="15990" xr:uid="{00000000-0005-0000-0000-0000363E0000}"/>
    <cellStyle name="Normal 3 4 6 6" xfId="15991" xr:uid="{00000000-0005-0000-0000-0000373E0000}"/>
    <cellStyle name="Normal 3 4 6 6 10" xfId="15992" xr:uid="{00000000-0005-0000-0000-0000383E0000}"/>
    <cellStyle name="Normal 3 4 6 6 11" xfId="15993" xr:uid="{00000000-0005-0000-0000-0000393E0000}"/>
    <cellStyle name="Normal 3 4 6 6 12" xfId="15994" xr:uid="{00000000-0005-0000-0000-00003A3E0000}"/>
    <cellStyle name="Normal 3 4 6 6 13" xfId="15995" xr:uid="{00000000-0005-0000-0000-00003B3E0000}"/>
    <cellStyle name="Normal 3 4 6 6 14" xfId="15996" xr:uid="{00000000-0005-0000-0000-00003C3E0000}"/>
    <cellStyle name="Normal 3 4 6 6 15" xfId="15997" xr:uid="{00000000-0005-0000-0000-00003D3E0000}"/>
    <cellStyle name="Normal 3 4 6 6 2" xfId="15998" xr:uid="{00000000-0005-0000-0000-00003E3E0000}"/>
    <cellStyle name="Normal 3 4 6 6 2 10" xfId="15999" xr:uid="{00000000-0005-0000-0000-00003F3E0000}"/>
    <cellStyle name="Normal 3 4 6 6 2 11" xfId="16000" xr:uid="{00000000-0005-0000-0000-0000403E0000}"/>
    <cellStyle name="Normal 3 4 6 6 2 12" xfId="16001" xr:uid="{00000000-0005-0000-0000-0000413E0000}"/>
    <cellStyle name="Normal 3 4 6 6 2 13" xfId="16002" xr:uid="{00000000-0005-0000-0000-0000423E0000}"/>
    <cellStyle name="Normal 3 4 6 6 2 14" xfId="16003" xr:uid="{00000000-0005-0000-0000-0000433E0000}"/>
    <cellStyle name="Normal 3 4 6 6 2 2" xfId="16004" xr:uid="{00000000-0005-0000-0000-0000443E0000}"/>
    <cellStyle name="Normal 3 4 6 6 2 3" xfId="16005" xr:uid="{00000000-0005-0000-0000-0000453E0000}"/>
    <cellStyle name="Normal 3 4 6 6 2 4" xfId="16006" xr:uid="{00000000-0005-0000-0000-0000463E0000}"/>
    <cellStyle name="Normal 3 4 6 6 2 5" xfId="16007" xr:uid="{00000000-0005-0000-0000-0000473E0000}"/>
    <cellStyle name="Normal 3 4 6 6 2 6" xfId="16008" xr:uid="{00000000-0005-0000-0000-0000483E0000}"/>
    <cellStyle name="Normal 3 4 6 6 2 7" xfId="16009" xr:uid="{00000000-0005-0000-0000-0000493E0000}"/>
    <cellStyle name="Normal 3 4 6 6 2 8" xfId="16010" xr:uid="{00000000-0005-0000-0000-00004A3E0000}"/>
    <cellStyle name="Normal 3 4 6 6 2 9" xfId="16011" xr:uid="{00000000-0005-0000-0000-00004B3E0000}"/>
    <cellStyle name="Normal 3 4 6 6 3" xfId="16012" xr:uid="{00000000-0005-0000-0000-00004C3E0000}"/>
    <cellStyle name="Normal 3 4 6 6 4" xfId="16013" xr:uid="{00000000-0005-0000-0000-00004D3E0000}"/>
    <cellStyle name="Normal 3 4 6 6 5" xfId="16014" xr:uid="{00000000-0005-0000-0000-00004E3E0000}"/>
    <cellStyle name="Normal 3 4 6 6 6" xfId="16015" xr:uid="{00000000-0005-0000-0000-00004F3E0000}"/>
    <cellStyle name="Normal 3 4 6 6 7" xfId="16016" xr:uid="{00000000-0005-0000-0000-0000503E0000}"/>
    <cellStyle name="Normal 3 4 6 6 8" xfId="16017" xr:uid="{00000000-0005-0000-0000-0000513E0000}"/>
    <cellStyle name="Normal 3 4 6 6 9" xfId="16018" xr:uid="{00000000-0005-0000-0000-0000523E0000}"/>
    <cellStyle name="Normal 3 4 6 7" xfId="16019" xr:uid="{00000000-0005-0000-0000-0000533E0000}"/>
    <cellStyle name="Normal 3 4 6 7 10" xfId="16020" xr:uid="{00000000-0005-0000-0000-0000543E0000}"/>
    <cellStyle name="Normal 3 4 6 7 11" xfId="16021" xr:uid="{00000000-0005-0000-0000-0000553E0000}"/>
    <cellStyle name="Normal 3 4 6 7 12" xfId="16022" xr:uid="{00000000-0005-0000-0000-0000563E0000}"/>
    <cellStyle name="Normal 3 4 6 7 13" xfId="16023" xr:uid="{00000000-0005-0000-0000-0000573E0000}"/>
    <cellStyle name="Normal 3 4 6 7 14" xfId="16024" xr:uid="{00000000-0005-0000-0000-0000583E0000}"/>
    <cellStyle name="Normal 3 4 6 7 15" xfId="16025" xr:uid="{00000000-0005-0000-0000-0000593E0000}"/>
    <cellStyle name="Normal 3 4 6 7 2" xfId="16026" xr:uid="{00000000-0005-0000-0000-00005A3E0000}"/>
    <cellStyle name="Normal 3 4 6 7 2 10" xfId="16027" xr:uid="{00000000-0005-0000-0000-00005B3E0000}"/>
    <cellStyle name="Normal 3 4 6 7 2 11" xfId="16028" xr:uid="{00000000-0005-0000-0000-00005C3E0000}"/>
    <cellStyle name="Normal 3 4 6 7 2 12" xfId="16029" xr:uid="{00000000-0005-0000-0000-00005D3E0000}"/>
    <cellStyle name="Normal 3 4 6 7 2 13" xfId="16030" xr:uid="{00000000-0005-0000-0000-00005E3E0000}"/>
    <cellStyle name="Normal 3 4 6 7 2 14" xfId="16031" xr:uid="{00000000-0005-0000-0000-00005F3E0000}"/>
    <cellStyle name="Normal 3 4 6 7 2 2" xfId="16032" xr:uid="{00000000-0005-0000-0000-0000603E0000}"/>
    <cellStyle name="Normal 3 4 6 7 2 3" xfId="16033" xr:uid="{00000000-0005-0000-0000-0000613E0000}"/>
    <cellStyle name="Normal 3 4 6 7 2 4" xfId="16034" xr:uid="{00000000-0005-0000-0000-0000623E0000}"/>
    <cellStyle name="Normal 3 4 6 7 2 5" xfId="16035" xr:uid="{00000000-0005-0000-0000-0000633E0000}"/>
    <cellStyle name="Normal 3 4 6 7 2 6" xfId="16036" xr:uid="{00000000-0005-0000-0000-0000643E0000}"/>
    <cellStyle name="Normal 3 4 6 7 2 7" xfId="16037" xr:uid="{00000000-0005-0000-0000-0000653E0000}"/>
    <cellStyle name="Normal 3 4 6 7 2 8" xfId="16038" xr:uid="{00000000-0005-0000-0000-0000663E0000}"/>
    <cellStyle name="Normal 3 4 6 7 2 9" xfId="16039" xr:uid="{00000000-0005-0000-0000-0000673E0000}"/>
    <cellStyle name="Normal 3 4 6 7 3" xfId="16040" xr:uid="{00000000-0005-0000-0000-0000683E0000}"/>
    <cellStyle name="Normal 3 4 6 7 4" xfId="16041" xr:uid="{00000000-0005-0000-0000-0000693E0000}"/>
    <cellStyle name="Normal 3 4 6 7 5" xfId="16042" xr:uid="{00000000-0005-0000-0000-00006A3E0000}"/>
    <cellStyle name="Normal 3 4 6 7 6" xfId="16043" xr:uid="{00000000-0005-0000-0000-00006B3E0000}"/>
    <cellStyle name="Normal 3 4 6 7 7" xfId="16044" xr:uid="{00000000-0005-0000-0000-00006C3E0000}"/>
    <cellStyle name="Normal 3 4 6 7 8" xfId="16045" xr:uid="{00000000-0005-0000-0000-00006D3E0000}"/>
    <cellStyle name="Normal 3 4 6 7 9" xfId="16046" xr:uid="{00000000-0005-0000-0000-00006E3E0000}"/>
    <cellStyle name="Normal 3 4 6 8" xfId="16047" xr:uid="{00000000-0005-0000-0000-00006F3E0000}"/>
    <cellStyle name="Normal 3 4 6 8 10" xfId="16048" xr:uid="{00000000-0005-0000-0000-0000703E0000}"/>
    <cellStyle name="Normal 3 4 6 8 11" xfId="16049" xr:uid="{00000000-0005-0000-0000-0000713E0000}"/>
    <cellStyle name="Normal 3 4 6 8 12" xfId="16050" xr:uid="{00000000-0005-0000-0000-0000723E0000}"/>
    <cellStyle name="Normal 3 4 6 8 13" xfId="16051" xr:uid="{00000000-0005-0000-0000-0000733E0000}"/>
    <cellStyle name="Normal 3 4 6 8 14" xfId="16052" xr:uid="{00000000-0005-0000-0000-0000743E0000}"/>
    <cellStyle name="Normal 3 4 6 8 15" xfId="16053" xr:uid="{00000000-0005-0000-0000-0000753E0000}"/>
    <cellStyle name="Normal 3 4 6 8 2" xfId="16054" xr:uid="{00000000-0005-0000-0000-0000763E0000}"/>
    <cellStyle name="Normal 3 4 6 8 2 10" xfId="16055" xr:uid="{00000000-0005-0000-0000-0000773E0000}"/>
    <cellStyle name="Normal 3 4 6 8 2 11" xfId="16056" xr:uid="{00000000-0005-0000-0000-0000783E0000}"/>
    <cellStyle name="Normal 3 4 6 8 2 12" xfId="16057" xr:uid="{00000000-0005-0000-0000-0000793E0000}"/>
    <cellStyle name="Normal 3 4 6 8 2 13" xfId="16058" xr:uid="{00000000-0005-0000-0000-00007A3E0000}"/>
    <cellStyle name="Normal 3 4 6 8 2 14" xfId="16059" xr:uid="{00000000-0005-0000-0000-00007B3E0000}"/>
    <cellStyle name="Normal 3 4 6 8 2 2" xfId="16060" xr:uid="{00000000-0005-0000-0000-00007C3E0000}"/>
    <cellStyle name="Normal 3 4 6 8 2 3" xfId="16061" xr:uid="{00000000-0005-0000-0000-00007D3E0000}"/>
    <cellStyle name="Normal 3 4 6 8 2 4" xfId="16062" xr:uid="{00000000-0005-0000-0000-00007E3E0000}"/>
    <cellStyle name="Normal 3 4 6 8 2 5" xfId="16063" xr:uid="{00000000-0005-0000-0000-00007F3E0000}"/>
    <cellStyle name="Normal 3 4 6 8 2 6" xfId="16064" xr:uid="{00000000-0005-0000-0000-0000803E0000}"/>
    <cellStyle name="Normal 3 4 6 8 2 7" xfId="16065" xr:uid="{00000000-0005-0000-0000-0000813E0000}"/>
    <cellStyle name="Normal 3 4 6 8 2 8" xfId="16066" xr:uid="{00000000-0005-0000-0000-0000823E0000}"/>
    <cellStyle name="Normal 3 4 6 8 2 9" xfId="16067" xr:uid="{00000000-0005-0000-0000-0000833E0000}"/>
    <cellStyle name="Normal 3 4 6 8 3" xfId="16068" xr:uid="{00000000-0005-0000-0000-0000843E0000}"/>
    <cellStyle name="Normal 3 4 6 8 4" xfId="16069" xr:uid="{00000000-0005-0000-0000-0000853E0000}"/>
    <cellStyle name="Normal 3 4 6 8 5" xfId="16070" xr:uid="{00000000-0005-0000-0000-0000863E0000}"/>
    <cellStyle name="Normal 3 4 6 8 6" xfId="16071" xr:uid="{00000000-0005-0000-0000-0000873E0000}"/>
    <cellStyle name="Normal 3 4 6 8 7" xfId="16072" xr:uid="{00000000-0005-0000-0000-0000883E0000}"/>
    <cellStyle name="Normal 3 4 6 8 8" xfId="16073" xr:uid="{00000000-0005-0000-0000-0000893E0000}"/>
    <cellStyle name="Normal 3 4 6 8 9" xfId="16074" xr:uid="{00000000-0005-0000-0000-00008A3E0000}"/>
    <cellStyle name="Normal 3 4 6 9" xfId="16075" xr:uid="{00000000-0005-0000-0000-00008B3E0000}"/>
    <cellStyle name="Normal 3 4 6 9 10" xfId="16076" xr:uid="{00000000-0005-0000-0000-00008C3E0000}"/>
    <cellStyle name="Normal 3 4 6 9 11" xfId="16077" xr:uid="{00000000-0005-0000-0000-00008D3E0000}"/>
    <cellStyle name="Normal 3 4 6 9 12" xfId="16078" xr:uid="{00000000-0005-0000-0000-00008E3E0000}"/>
    <cellStyle name="Normal 3 4 6 9 13" xfId="16079" xr:uid="{00000000-0005-0000-0000-00008F3E0000}"/>
    <cellStyle name="Normal 3 4 6 9 14" xfId="16080" xr:uid="{00000000-0005-0000-0000-0000903E0000}"/>
    <cellStyle name="Normal 3 4 6 9 2" xfId="16081" xr:uid="{00000000-0005-0000-0000-0000913E0000}"/>
    <cellStyle name="Normal 3 4 6 9 3" xfId="16082" xr:uid="{00000000-0005-0000-0000-0000923E0000}"/>
    <cellStyle name="Normal 3 4 6 9 4" xfId="16083" xr:uid="{00000000-0005-0000-0000-0000933E0000}"/>
    <cellStyle name="Normal 3 4 6 9 5" xfId="16084" xr:uid="{00000000-0005-0000-0000-0000943E0000}"/>
    <cellStyle name="Normal 3 4 6 9 6" xfId="16085" xr:uid="{00000000-0005-0000-0000-0000953E0000}"/>
    <cellStyle name="Normal 3 4 6 9 7" xfId="16086" xr:uid="{00000000-0005-0000-0000-0000963E0000}"/>
    <cellStyle name="Normal 3 4 6 9 8" xfId="16087" xr:uid="{00000000-0005-0000-0000-0000973E0000}"/>
    <cellStyle name="Normal 3 4 6 9 9" xfId="16088" xr:uid="{00000000-0005-0000-0000-0000983E0000}"/>
    <cellStyle name="Normal 3 4 7" xfId="16089" xr:uid="{00000000-0005-0000-0000-0000993E0000}"/>
    <cellStyle name="Normal 3 4 7 10" xfId="16090" xr:uid="{00000000-0005-0000-0000-00009A3E0000}"/>
    <cellStyle name="Normal 3 4 7 10 10" xfId="16091" xr:uid="{00000000-0005-0000-0000-00009B3E0000}"/>
    <cellStyle name="Normal 3 4 7 10 11" xfId="16092" xr:uid="{00000000-0005-0000-0000-00009C3E0000}"/>
    <cellStyle name="Normal 3 4 7 10 12" xfId="16093" xr:uid="{00000000-0005-0000-0000-00009D3E0000}"/>
    <cellStyle name="Normal 3 4 7 10 13" xfId="16094" xr:uid="{00000000-0005-0000-0000-00009E3E0000}"/>
    <cellStyle name="Normal 3 4 7 10 14" xfId="16095" xr:uid="{00000000-0005-0000-0000-00009F3E0000}"/>
    <cellStyle name="Normal 3 4 7 10 2" xfId="16096" xr:uid="{00000000-0005-0000-0000-0000A03E0000}"/>
    <cellStyle name="Normal 3 4 7 10 3" xfId="16097" xr:uid="{00000000-0005-0000-0000-0000A13E0000}"/>
    <cellStyle name="Normal 3 4 7 10 4" xfId="16098" xr:uid="{00000000-0005-0000-0000-0000A23E0000}"/>
    <cellStyle name="Normal 3 4 7 10 5" xfId="16099" xr:uid="{00000000-0005-0000-0000-0000A33E0000}"/>
    <cellStyle name="Normal 3 4 7 10 6" xfId="16100" xr:uid="{00000000-0005-0000-0000-0000A43E0000}"/>
    <cellStyle name="Normal 3 4 7 10 7" xfId="16101" xr:uid="{00000000-0005-0000-0000-0000A53E0000}"/>
    <cellStyle name="Normal 3 4 7 10 8" xfId="16102" xr:uid="{00000000-0005-0000-0000-0000A63E0000}"/>
    <cellStyle name="Normal 3 4 7 10 9" xfId="16103" xr:uid="{00000000-0005-0000-0000-0000A73E0000}"/>
    <cellStyle name="Normal 3 4 7 11" xfId="16104" xr:uid="{00000000-0005-0000-0000-0000A83E0000}"/>
    <cellStyle name="Normal 3 4 7 12" xfId="16105" xr:uid="{00000000-0005-0000-0000-0000A93E0000}"/>
    <cellStyle name="Normal 3 4 7 13" xfId="16106" xr:uid="{00000000-0005-0000-0000-0000AA3E0000}"/>
    <cellStyle name="Normal 3 4 7 14" xfId="16107" xr:uid="{00000000-0005-0000-0000-0000AB3E0000}"/>
    <cellStyle name="Normal 3 4 7 15" xfId="16108" xr:uid="{00000000-0005-0000-0000-0000AC3E0000}"/>
    <cellStyle name="Normal 3 4 7 16" xfId="16109" xr:uid="{00000000-0005-0000-0000-0000AD3E0000}"/>
    <cellStyle name="Normal 3 4 7 17" xfId="16110" xr:uid="{00000000-0005-0000-0000-0000AE3E0000}"/>
    <cellStyle name="Normal 3 4 7 18" xfId="16111" xr:uid="{00000000-0005-0000-0000-0000AF3E0000}"/>
    <cellStyle name="Normal 3 4 7 19" xfId="16112" xr:uid="{00000000-0005-0000-0000-0000B03E0000}"/>
    <cellStyle name="Normal 3 4 7 2" xfId="16113" xr:uid="{00000000-0005-0000-0000-0000B13E0000}"/>
    <cellStyle name="Normal 3 4 7 2 10" xfId="16114" xr:uid="{00000000-0005-0000-0000-0000B23E0000}"/>
    <cellStyle name="Normal 3 4 7 2 11" xfId="16115" xr:uid="{00000000-0005-0000-0000-0000B33E0000}"/>
    <cellStyle name="Normal 3 4 7 2 12" xfId="16116" xr:uid="{00000000-0005-0000-0000-0000B43E0000}"/>
    <cellStyle name="Normal 3 4 7 2 13" xfId="16117" xr:uid="{00000000-0005-0000-0000-0000B53E0000}"/>
    <cellStyle name="Normal 3 4 7 2 14" xfId="16118" xr:uid="{00000000-0005-0000-0000-0000B63E0000}"/>
    <cellStyle name="Normal 3 4 7 2 15" xfId="16119" xr:uid="{00000000-0005-0000-0000-0000B73E0000}"/>
    <cellStyle name="Normal 3 4 7 2 2" xfId="16120" xr:uid="{00000000-0005-0000-0000-0000B83E0000}"/>
    <cellStyle name="Normal 3 4 7 2 2 10" xfId="16121" xr:uid="{00000000-0005-0000-0000-0000B93E0000}"/>
    <cellStyle name="Normal 3 4 7 2 2 11" xfId="16122" xr:uid="{00000000-0005-0000-0000-0000BA3E0000}"/>
    <cellStyle name="Normal 3 4 7 2 2 12" xfId="16123" xr:uid="{00000000-0005-0000-0000-0000BB3E0000}"/>
    <cellStyle name="Normal 3 4 7 2 2 13" xfId="16124" xr:uid="{00000000-0005-0000-0000-0000BC3E0000}"/>
    <cellStyle name="Normal 3 4 7 2 2 14" xfId="16125" xr:uid="{00000000-0005-0000-0000-0000BD3E0000}"/>
    <cellStyle name="Normal 3 4 7 2 2 2" xfId="16126" xr:uid="{00000000-0005-0000-0000-0000BE3E0000}"/>
    <cellStyle name="Normal 3 4 7 2 2 3" xfId="16127" xr:uid="{00000000-0005-0000-0000-0000BF3E0000}"/>
    <cellStyle name="Normal 3 4 7 2 2 4" xfId="16128" xr:uid="{00000000-0005-0000-0000-0000C03E0000}"/>
    <cellStyle name="Normal 3 4 7 2 2 5" xfId="16129" xr:uid="{00000000-0005-0000-0000-0000C13E0000}"/>
    <cellStyle name="Normal 3 4 7 2 2 6" xfId="16130" xr:uid="{00000000-0005-0000-0000-0000C23E0000}"/>
    <cellStyle name="Normal 3 4 7 2 2 7" xfId="16131" xr:uid="{00000000-0005-0000-0000-0000C33E0000}"/>
    <cellStyle name="Normal 3 4 7 2 2 8" xfId="16132" xr:uid="{00000000-0005-0000-0000-0000C43E0000}"/>
    <cellStyle name="Normal 3 4 7 2 2 9" xfId="16133" xr:uid="{00000000-0005-0000-0000-0000C53E0000}"/>
    <cellStyle name="Normal 3 4 7 2 3" xfId="16134" xr:uid="{00000000-0005-0000-0000-0000C63E0000}"/>
    <cellStyle name="Normal 3 4 7 2 4" xfId="16135" xr:uid="{00000000-0005-0000-0000-0000C73E0000}"/>
    <cellStyle name="Normal 3 4 7 2 5" xfId="16136" xr:uid="{00000000-0005-0000-0000-0000C83E0000}"/>
    <cellStyle name="Normal 3 4 7 2 6" xfId="16137" xr:uid="{00000000-0005-0000-0000-0000C93E0000}"/>
    <cellStyle name="Normal 3 4 7 2 7" xfId="16138" xr:uid="{00000000-0005-0000-0000-0000CA3E0000}"/>
    <cellStyle name="Normal 3 4 7 2 8" xfId="16139" xr:uid="{00000000-0005-0000-0000-0000CB3E0000}"/>
    <cellStyle name="Normal 3 4 7 2 9" xfId="16140" xr:uid="{00000000-0005-0000-0000-0000CC3E0000}"/>
    <cellStyle name="Normal 3 4 7 20" xfId="16141" xr:uid="{00000000-0005-0000-0000-0000CD3E0000}"/>
    <cellStyle name="Normal 3 4 7 21" xfId="16142" xr:uid="{00000000-0005-0000-0000-0000CE3E0000}"/>
    <cellStyle name="Normal 3 4 7 22" xfId="16143" xr:uid="{00000000-0005-0000-0000-0000CF3E0000}"/>
    <cellStyle name="Normal 3 4 7 23" xfId="16144" xr:uid="{00000000-0005-0000-0000-0000D03E0000}"/>
    <cellStyle name="Normal 3 4 7 3" xfId="16145" xr:uid="{00000000-0005-0000-0000-0000D13E0000}"/>
    <cellStyle name="Normal 3 4 7 3 10" xfId="16146" xr:uid="{00000000-0005-0000-0000-0000D23E0000}"/>
    <cellStyle name="Normal 3 4 7 3 11" xfId="16147" xr:uid="{00000000-0005-0000-0000-0000D33E0000}"/>
    <cellStyle name="Normal 3 4 7 3 12" xfId="16148" xr:uid="{00000000-0005-0000-0000-0000D43E0000}"/>
    <cellStyle name="Normal 3 4 7 3 13" xfId="16149" xr:uid="{00000000-0005-0000-0000-0000D53E0000}"/>
    <cellStyle name="Normal 3 4 7 3 14" xfId="16150" xr:uid="{00000000-0005-0000-0000-0000D63E0000}"/>
    <cellStyle name="Normal 3 4 7 3 15" xfId="16151" xr:uid="{00000000-0005-0000-0000-0000D73E0000}"/>
    <cellStyle name="Normal 3 4 7 3 2" xfId="16152" xr:uid="{00000000-0005-0000-0000-0000D83E0000}"/>
    <cellStyle name="Normal 3 4 7 3 2 10" xfId="16153" xr:uid="{00000000-0005-0000-0000-0000D93E0000}"/>
    <cellStyle name="Normal 3 4 7 3 2 11" xfId="16154" xr:uid="{00000000-0005-0000-0000-0000DA3E0000}"/>
    <cellStyle name="Normal 3 4 7 3 2 12" xfId="16155" xr:uid="{00000000-0005-0000-0000-0000DB3E0000}"/>
    <cellStyle name="Normal 3 4 7 3 2 13" xfId="16156" xr:uid="{00000000-0005-0000-0000-0000DC3E0000}"/>
    <cellStyle name="Normal 3 4 7 3 2 14" xfId="16157" xr:uid="{00000000-0005-0000-0000-0000DD3E0000}"/>
    <cellStyle name="Normal 3 4 7 3 2 2" xfId="16158" xr:uid="{00000000-0005-0000-0000-0000DE3E0000}"/>
    <cellStyle name="Normal 3 4 7 3 2 3" xfId="16159" xr:uid="{00000000-0005-0000-0000-0000DF3E0000}"/>
    <cellStyle name="Normal 3 4 7 3 2 4" xfId="16160" xr:uid="{00000000-0005-0000-0000-0000E03E0000}"/>
    <cellStyle name="Normal 3 4 7 3 2 5" xfId="16161" xr:uid="{00000000-0005-0000-0000-0000E13E0000}"/>
    <cellStyle name="Normal 3 4 7 3 2 6" xfId="16162" xr:uid="{00000000-0005-0000-0000-0000E23E0000}"/>
    <cellStyle name="Normal 3 4 7 3 2 7" xfId="16163" xr:uid="{00000000-0005-0000-0000-0000E33E0000}"/>
    <cellStyle name="Normal 3 4 7 3 2 8" xfId="16164" xr:uid="{00000000-0005-0000-0000-0000E43E0000}"/>
    <cellStyle name="Normal 3 4 7 3 2 9" xfId="16165" xr:uid="{00000000-0005-0000-0000-0000E53E0000}"/>
    <cellStyle name="Normal 3 4 7 3 3" xfId="16166" xr:uid="{00000000-0005-0000-0000-0000E63E0000}"/>
    <cellStyle name="Normal 3 4 7 3 4" xfId="16167" xr:uid="{00000000-0005-0000-0000-0000E73E0000}"/>
    <cellStyle name="Normal 3 4 7 3 5" xfId="16168" xr:uid="{00000000-0005-0000-0000-0000E83E0000}"/>
    <cellStyle name="Normal 3 4 7 3 6" xfId="16169" xr:uid="{00000000-0005-0000-0000-0000E93E0000}"/>
    <cellStyle name="Normal 3 4 7 3 7" xfId="16170" xr:uid="{00000000-0005-0000-0000-0000EA3E0000}"/>
    <cellStyle name="Normal 3 4 7 3 8" xfId="16171" xr:uid="{00000000-0005-0000-0000-0000EB3E0000}"/>
    <cellStyle name="Normal 3 4 7 3 9" xfId="16172" xr:uid="{00000000-0005-0000-0000-0000EC3E0000}"/>
    <cellStyle name="Normal 3 4 7 4" xfId="16173" xr:uid="{00000000-0005-0000-0000-0000ED3E0000}"/>
    <cellStyle name="Normal 3 4 7 4 10" xfId="16174" xr:uid="{00000000-0005-0000-0000-0000EE3E0000}"/>
    <cellStyle name="Normal 3 4 7 4 11" xfId="16175" xr:uid="{00000000-0005-0000-0000-0000EF3E0000}"/>
    <cellStyle name="Normal 3 4 7 4 12" xfId="16176" xr:uid="{00000000-0005-0000-0000-0000F03E0000}"/>
    <cellStyle name="Normal 3 4 7 4 13" xfId="16177" xr:uid="{00000000-0005-0000-0000-0000F13E0000}"/>
    <cellStyle name="Normal 3 4 7 4 14" xfId="16178" xr:uid="{00000000-0005-0000-0000-0000F23E0000}"/>
    <cellStyle name="Normal 3 4 7 4 15" xfId="16179" xr:uid="{00000000-0005-0000-0000-0000F33E0000}"/>
    <cellStyle name="Normal 3 4 7 4 2" xfId="16180" xr:uid="{00000000-0005-0000-0000-0000F43E0000}"/>
    <cellStyle name="Normal 3 4 7 4 2 10" xfId="16181" xr:uid="{00000000-0005-0000-0000-0000F53E0000}"/>
    <cellStyle name="Normal 3 4 7 4 2 11" xfId="16182" xr:uid="{00000000-0005-0000-0000-0000F63E0000}"/>
    <cellStyle name="Normal 3 4 7 4 2 12" xfId="16183" xr:uid="{00000000-0005-0000-0000-0000F73E0000}"/>
    <cellStyle name="Normal 3 4 7 4 2 13" xfId="16184" xr:uid="{00000000-0005-0000-0000-0000F83E0000}"/>
    <cellStyle name="Normal 3 4 7 4 2 14" xfId="16185" xr:uid="{00000000-0005-0000-0000-0000F93E0000}"/>
    <cellStyle name="Normal 3 4 7 4 2 2" xfId="16186" xr:uid="{00000000-0005-0000-0000-0000FA3E0000}"/>
    <cellStyle name="Normal 3 4 7 4 2 3" xfId="16187" xr:uid="{00000000-0005-0000-0000-0000FB3E0000}"/>
    <cellStyle name="Normal 3 4 7 4 2 4" xfId="16188" xr:uid="{00000000-0005-0000-0000-0000FC3E0000}"/>
    <cellStyle name="Normal 3 4 7 4 2 5" xfId="16189" xr:uid="{00000000-0005-0000-0000-0000FD3E0000}"/>
    <cellStyle name="Normal 3 4 7 4 2 6" xfId="16190" xr:uid="{00000000-0005-0000-0000-0000FE3E0000}"/>
    <cellStyle name="Normal 3 4 7 4 2 7" xfId="16191" xr:uid="{00000000-0005-0000-0000-0000FF3E0000}"/>
    <cellStyle name="Normal 3 4 7 4 2 8" xfId="16192" xr:uid="{00000000-0005-0000-0000-0000003F0000}"/>
    <cellStyle name="Normal 3 4 7 4 2 9" xfId="16193" xr:uid="{00000000-0005-0000-0000-0000013F0000}"/>
    <cellStyle name="Normal 3 4 7 4 3" xfId="16194" xr:uid="{00000000-0005-0000-0000-0000023F0000}"/>
    <cellStyle name="Normal 3 4 7 4 4" xfId="16195" xr:uid="{00000000-0005-0000-0000-0000033F0000}"/>
    <cellStyle name="Normal 3 4 7 4 5" xfId="16196" xr:uid="{00000000-0005-0000-0000-0000043F0000}"/>
    <cellStyle name="Normal 3 4 7 4 6" xfId="16197" xr:uid="{00000000-0005-0000-0000-0000053F0000}"/>
    <cellStyle name="Normal 3 4 7 4 7" xfId="16198" xr:uid="{00000000-0005-0000-0000-0000063F0000}"/>
    <cellStyle name="Normal 3 4 7 4 8" xfId="16199" xr:uid="{00000000-0005-0000-0000-0000073F0000}"/>
    <cellStyle name="Normal 3 4 7 4 9" xfId="16200" xr:uid="{00000000-0005-0000-0000-0000083F0000}"/>
    <cellStyle name="Normal 3 4 7 5" xfId="16201" xr:uid="{00000000-0005-0000-0000-0000093F0000}"/>
    <cellStyle name="Normal 3 4 7 5 10" xfId="16202" xr:uid="{00000000-0005-0000-0000-00000A3F0000}"/>
    <cellStyle name="Normal 3 4 7 5 11" xfId="16203" xr:uid="{00000000-0005-0000-0000-00000B3F0000}"/>
    <cellStyle name="Normal 3 4 7 5 12" xfId="16204" xr:uid="{00000000-0005-0000-0000-00000C3F0000}"/>
    <cellStyle name="Normal 3 4 7 5 13" xfId="16205" xr:uid="{00000000-0005-0000-0000-00000D3F0000}"/>
    <cellStyle name="Normal 3 4 7 5 14" xfId="16206" xr:uid="{00000000-0005-0000-0000-00000E3F0000}"/>
    <cellStyle name="Normal 3 4 7 5 2" xfId="16207" xr:uid="{00000000-0005-0000-0000-00000F3F0000}"/>
    <cellStyle name="Normal 3 4 7 5 3" xfId="16208" xr:uid="{00000000-0005-0000-0000-0000103F0000}"/>
    <cellStyle name="Normal 3 4 7 5 4" xfId="16209" xr:uid="{00000000-0005-0000-0000-0000113F0000}"/>
    <cellStyle name="Normal 3 4 7 5 5" xfId="16210" xr:uid="{00000000-0005-0000-0000-0000123F0000}"/>
    <cellStyle name="Normal 3 4 7 5 6" xfId="16211" xr:uid="{00000000-0005-0000-0000-0000133F0000}"/>
    <cellStyle name="Normal 3 4 7 5 7" xfId="16212" xr:uid="{00000000-0005-0000-0000-0000143F0000}"/>
    <cellStyle name="Normal 3 4 7 5 8" xfId="16213" xr:uid="{00000000-0005-0000-0000-0000153F0000}"/>
    <cellStyle name="Normal 3 4 7 5 9" xfId="16214" xr:uid="{00000000-0005-0000-0000-0000163F0000}"/>
    <cellStyle name="Normal 3 4 7 6" xfId="16215" xr:uid="{00000000-0005-0000-0000-0000173F0000}"/>
    <cellStyle name="Normal 3 4 7 6 10" xfId="16216" xr:uid="{00000000-0005-0000-0000-0000183F0000}"/>
    <cellStyle name="Normal 3 4 7 6 11" xfId="16217" xr:uid="{00000000-0005-0000-0000-0000193F0000}"/>
    <cellStyle name="Normal 3 4 7 6 12" xfId="16218" xr:uid="{00000000-0005-0000-0000-00001A3F0000}"/>
    <cellStyle name="Normal 3 4 7 6 13" xfId="16219" xr:uid="{00000000-0005-0000-0000-00001B3F0000}"/>
    <cellStyle name="Normal 3 4 7 6 14" xfId="16220" xr:uid="{00000000-0005-0000-0000-00001C3F0000}"/>
    <cellStyle name="Normal 3 4 7 6 2" xfId="16221" xr:uid="{00000000-0005-0000-0000-00001D3F0000}"/>
    <cellStyle name="Normal 3 4 7 6 3" xfId="16222" xr:uid="{00000000-0005-0000-0000-00001E3F0000}"/>
    <cellStyle name="Normal 3 4 7 6 4" xfId="16223" xr:uid="{00000000-0005-0000-0000-00001F3F0000}"/>
    <cellStyle name="Normal 3 4 7 6 5" xfId="16224" xr:uid="{00000000-0005-0000-0000-0000203F0000}"/>
    <cellStyle name="Normal 3 4 7 6 6" xfId="16225" xr:uid="{00000000-0005-0000-0000-0000213F0000}"/>
    <cellStyle name="Normal 3 4 7 6 7" xfId="16226" xr:uid="{00000000-0005-0000-0000-0000223F0000}"/>
    <cellStyle name="Normal 3 4 7 6 8" xfId="16227" xr:uid="{00000000-0005-0000-0000-0000233F0000}"/>
    <cellStyle name="Normal 3 4 7 6 9" xfId="16228" xr:uid="{00000000-0005-0000-0000-0000243F0000}"/>
    <cellStyle name="Normal 3 4 7 7" xfId="16229" xr:uid="{00000000-0005-0000-0000-0000253F0000}"/>
    <cellStyle name="Normal 3 4 7 7 10" xfId="16230" xr:uid="{00000000-0005-0000-0000-0000263F0000}"/>
    <cellStyle name="Normal 3 4 7 7 11" xfId="16231" xr:uid="{00000000-0005-0000-0000-0000273F0000}"/>
    <cellStyle name="Normal 3 4 7 7 12" xfId="16232" xr:uid="{00000000-0005-0000-0000-0000283F0000}"/>
    <cellStyle name="Normal 3 4 7 7 13" xfId="16233" xr:uid="{00000000-0005-0000-0000-0000293F0000}"/>
    <cellStyle name="Normal 3 4 7 7 14" xfId="16234" xr:uid="{00000000-0005-0000-0000-00002A3F0000}"/>
    <cellStyle name="Normal 3 4 7 7 2" xfId="16235" xr:uid="{00000000-0005-0000-0000-00002B3F0000}"/>
    <cellStyle name="Normal 3 4 7 7 3" xfId="16236" xr:uid="{00000000-0005-0000-0000-00002C3F0000}"/>
    <cellStyle name="Normal 3 4 7 7 4" xfId="16237" xr:uid="{00000000-0005-0000-0000-00002D3F0000}"/>
    <cellStyle name="Normal 3 4 7 7 5" xfId="16238" xr:uid="{00000000-0005-0000-0000-00002E3F0000}"/>
    <cellStyle name="Normal 3 4 7 7 6" xfId="16239" xr:uid="{00000000-0005-0000-0000-00002F3F0000}"/>
    <cellStyle name="Normal 3 4 7 7 7" xfId="16240" xr:uid="{00000000-0005-0000-0000-0000303F0000}"/>
    <cellStyle name="Normal 3 4 7 7 8" xfId="16241" xr:uid="{00000000-0005-0000-0000-0000313F0000}"/>
    <cellStyle name="Normal 3 4 7 7 9" xfId="16242" xr:uid="{00000000-0005-0000-0000-0000323F0000}"/>
    <cellStyle name="Normal 3 4 7 8" xfId="16243" xr:uid="{00000000-0005-0000-0000-0000333F0000}"/>
    <cellStyle name="Normal 3 4 7 8 10" xfId="16244" xr:uid="{00000000-0005-0000-0000-0000343F0000}"/>
    <cellStyle name="Normal 3 4 7 8 11" xfId="16245" xr:uid="{00000000-0005-0000-0000-0000353F0000}"/>
    <cellStyle name="Normal 3 4 7 8 12" xfId="16246" xr:uid="{00000000-0005-0000-0000-0000363F0000}"/>
    <cellStyle name="Normal 3 4 7 8 13" xfId="16247" xr:uid="{00000000-0005-0000-0000-0000373F0000}"/>
    <cellStyle name="Normal 3 4 7 8 14" xfId="16248" xr:uid="{00000000-0005-0000-0000-0000383F0000}"/>
    <cellStyle name="Normal 3 4 7 8 2" xfId="16249" xr:uid="{00000000-0005-0000-0000-0000393F0000}"/>
    <cellStyle name="Normal 3 4 7 8 3" xfId="16250" xr:uid="{00000000-0005-0000-0000-00003A3F0000}"/>
    <cellStyle name="Normal 3 4 7 8 4" xfId="16251" xr:uid="{00000000-0005-0000-0000-00003B3F0000}"/>
    <cellStyle name="Normal 3 4 7 8 5" xfId="16252" xr:uid="{00000000-0005-0000-0000-00003C3F0000}"/>
    <cellStyle name="Normal 3 4 7 8 6" xfId="16253" xr:uid="{00000000-0005-0000-0000-00003D3F0000}"/>
    <cellStyle name="Normal 3 4 7 8 7" xfId="16254" xr:uid="{00000000-0005-0000-0000-00003E3F0000}"/>
    <cellStyle name="Normal 3 4 7 8 8" xfId="16255" xr:uid="{00000000-0005-0000-0000-00003F3F0000}"/>
    <cellStyle name="Normal 3 4 7 8 9" xfId="16256" xr:uid="{00000000-0005-0000-0000-0000403F0000}"/>
    <cellStyle name="Normal 3 4 7 9" xfId="16257" xr:uid="{00000000-0005-0000-0000-0000413F0000}"/>
    <cellStyle name="Normal 3 4 7 9 10" xfId="16258" xr:uid="{00000000-0005-0000-0000-0000423F0000}"/>
    <cellStyle name="Normal 3 4 7 9 11" xfId="16259" xr:uid="{00000000-0005-0000-0000-0000433F0000}"/>
    <cellStyle name="Normal 3 4 7 9 12" xfId="16260" xr:uid="{00000000-0005-0000-0000-0000443F0000}"/>
    <cellStyle name="Normal 3 4 7 9 13" xfId="16261" xr:uid="{00000000-0005-0000-0000-0000453F0000}"/>
    <cellStyle name="Normal 3 4 7 9 14" xfId="16262" xr:uid="{00000000-0005-0000-0000-0000463F0000}"/>
    <cellStyle name="Normal 3 4 7 9 2" xfId="16263" xr:uid="{00000000-0005-0000-0000-0000473F0000}"/>
    <cellStyle name="Normal 3 4 7 9 3" xfId="16264" xr:uid="{00000000-0005-0000-0000-0000483F0000}"/>
    <cellStyle name="Normal 3 4 7 9 4" xfId="16265" xr:uid="{00000000-0005-0000-0000-0000493F0000}"/>
    <cellStyle name="Normal 3 4 7 9 5" xfId="16266" xr:uid="{00000000-0005-0000-0000-00004A3F0000}"/>
    <cellStyle name="Normal 3 4 7 9 6" xfId="16267" xr:uid="{00000000-0005-0000-0000-00004B3F0000}"/>
    <cellStyle name="Normal 3 4 7 9 7" xfId="16268" xr:uid="{00000000-0005-0000-0000-00004C3F0000}"/>
    <cellStyle name="Normal 3 4 7 9 8" xfId="16269" xr:uid="{00000000-0005-0000-0000-00004D3F0000}"/>
    <cellStyle name="Normal 3 4 7 9 9" xfId="16270" xr:uid="{00000000-0005-0000-0000-00004E3F0000}"/>
    <cellStyle name="Normal 3 4 8" xfId="16271" xr:uid="{00000000-0005-0000-0000-00004F3F0000}"/>
    <cellStyle name="Normal 3 4 8 10" xfId="16272" xr:uid="{00000000-0005-0000-0000-0000503F0000}"/>
    <cellStyle name="Normal 3 4 8 10 10" xfId="16273" xr:uid="{00000000-0005-0000-0000-0000513F0000}"/>
    <cellStyle name="Normal 3 4 8 10 11" xfId="16274" xr:uid="{00000000-0005-0000-0000-0000523F0000}"/>
    <cellStyle name="Normal 3 4 8 10 12" xfId="16275" xr:uid="{00000000-0005-0000-0000-0000533F0000}"/>
    <cellStyle name="Normal 3 4 8 10 13" xfId="16276" xr:uid="{00000000-0005-0000-0000-0000543F0000}"/>
    <cellStyle name="Normal 3 4 8 10 14" xfId="16277" xr:uid="{00000000-0005-0000-0000-0000553F0000}"/>
    <cellStyle name="Normal 3 4 8 10 2" xfId="16278" xr:uid="{00000000-0005-0000-0000-0000563F0000}"/>
    <cellStyle name="Normal 3 4 8 10 3" xfId="16279" xr:uid="{00000000-0005-0000-0000-0000573F0000}"/>
    <cellStyle name="Normal 3 4 8 10 4" xfId="16280" xr:uid="{00000000-0005-0000-0000-0000583F0000}"/>
    <cellStyle name="Normal 3 4 8 10 5" xfId="16281" xr:uid="{00000000-0005-0000-0000-0000593F0000}"/>
    <cellStyle name="Normal 3 4 8 10 6" xfId="16282" xr:uid="{00000000-0005-0000-0000-00005A3F0000}"/>
    <cellStyle name="Normal 3 4 8 10 7" xfId="16283" xr:uid="{00000000-0005-0000-0000-00005B3F0000}"/>
    <cellStyle name="Normal 3 4 8 10 8" xfId="16284" xr:uid="{00000000-0005-0000-0000-00005C3F0000}"/>
    <cellStyle name="Normal 3 4 8 10 9" xfId="16285" xr:uid="{00000000-0005-0000-0000-00005D3F0000}"/>
    <cellStyle name="Normal 3 4 8 11" xfId="16286" xr:uid="{00000000-0005-0000-0000-00005E3F0000}"/>
    <cellStyle name="Normal 3 4 8 12" xfId="16287" xr:uid="{00000000-0005-0000-0000-00005F3F0000}"/>
    <cellStyle name="Normal 3 4 8 13" xfId="16288" xr:uid="{00000000-0005-0000-0000-0000603F0000}"/>
    <cellStyle name="Normal 3 4 8 14" xfId="16289" xr:uid="{00000000-0005-0000-0000-0000613F0000}"/>
    <cellStyle name="Normal 3 4 8 15" xfId="16290" xr:uid="{00000000-0005-0000-0000-0000623F0000}"/>
    <cellStyle name="Normal 3 4 8 16" xfId="16291" xr:uid="{00000000-0005-0000-0000-0000633F0000}"/>
    <cellStyle name="Normal 3 4 8 17" xfId="16292" xr:uid="{00000000-0005-0000-0000-0000643F0000}"/>
    <cellStyle name="Normal 3 4 8 18" xfId="16293" xr:uid="{00000000-0005-0000-0000-0000653F0000}"/>
    <cellStyle name="Normal 3 4 8 19" xfId="16294" xr:uid="{00000000-0005-0000-0000-0000663F0000}"/>
    <cellStyle name="Normal 3 4 8 2" xfId="16295" xr:uid="{00000000-0005-0000-0000-0000673F0000}"/>
    <cellStyle name="Normal 3 4 8 2 10" xfId="16296" xr:uid="{00000000-0005-0000-0000-0000683F0000}"/>
    <cellStyle name="Normal 3 4 8 2 11" xfId="16297" xr:uid="{00000000-0005-0000-0000-0000693F0000}"/>
    <cellStyle name="Normal 3 4 8 2 12" xfId="16298" xr:uid="{00000000-0005-0000-0000-00006A3F0000}"/>
    <cellStyle name="Normal 3 4 8 2 13" xfId="16299" xr:uid="{00000000-0005-0000-0000-00006B3F0000}"/>
    <cellStyle name="Normal 3 4 8 2 14" xfId="16300" xr:uid="{00000000-0005-0000-0000-00006C3F0000}"/>
    <cellStyle name="Normal 3 4 8 2 15" xfId="16301" xr:uid="{00000000-0005-0000-0000-00006D3F0000}"/>
    <cellStyle name="Normal 3 4 8 2 2" xfId="16302" xr:uid="{00000000-0005-0000-0000-00006E3F0000}"/>
    <cellStyle name="Normal 3 4 8 2 2 10" xfId="16303" xr:uid="{00000000-0005-0000-0000-00006F3F0000}"/>
    <cellStyle name="Normal 3 4 8 2 2 11" xfId="16304" xr:uid="{00000000-0005-0000-0000-0000703F0000}"/>
    <cellStyle name="Normal 3 4 8 2 2 12" xfId="16305" xr:uid="{00000000-0005-0000-0000-0000713F0000}"/>
    <cellStyle name="Normal 3 4 8 2 2 13" xfId="16306" xr:uid="{00000000-0005-0000-0000-0000723F0000}"/>
    <cellStyle name="Normal 3 4 8 2 2 14" xfId="16307" xr:uid="{00000000-0005-0000-0000-0000733F0000}"/>
    <cellStyle name="Normal 3 4 8 2 2 2" xfId="16308" xr:uid="{00000000-0005-0000-0000-0000743F0000}"/>
    <cellStyle name="Normal 3 4 8 2 2 3" xfId="16309" xr:uid="{00000000-0005-0000-0000-0000753F0000}"/>
    <cellStyle name="Normal 3 4 8 2 2 4" xfId="16310" xr:uid="{00000000-0005-0000-0000-0000763F0000}"/>
    <cellStyle name="Normal 3 4 8 2 2 5" xfId="16311" xr:uid="{00000000-0005-0000-0000-0000773F0000}"/>
    <cellStyle name="Normal 3 4 8 2 2 6" xfId="16312" xr:uid="{00000000-0005-0000-0000-0000783F0000}"/>
    <cellStyle name="Normal 3 4 8 2 2 7" xfId="16313" xr:uid="{00000000-0005-0000-0000-0000793F0000}"/>
    <cellStyle name="Normal 3 4 8 2 2 8" xfId="16314" xr:uid="{00000000-0005-0000-0000-00007A3F0000}"/>
    <cellStyle name="Normal 3 4 8 2 2 9" xfId="16315" xr:uid="{00000000-0005-0000-0000-00007B3F0000}"/>
    <cellStyle name="Normal 3 4 8 2 3" xfId="16316" xr:uid="{00000000-0005-0000-0000-00007C3F0000}"/>
    <cellStyle name="Normal 3 4 8 2 4" xfId="16317" xr:uid="{00000000-0005-0000-0000-00007D3F0000}"/>
    <cellStyle name="Normal 3 4 8 2 5" xfId="16318" xr:uid="{00000000-0005-0000-0000-00007E3F0000}"/>
    <cellStyle name="Normal 3 4 8 2 6" xfId="16319" xr:uid="{00000000-0005-0000-0000-00007F3F0000}"/>
    <cellStyle name="Normal 3 4 8 2 7" xfId="16320" xr:uid="{00000000-0005-0000-0000-0000803F0000}"/>
    <cellStyle name="Normal 3 4 8 2 8" xfId="16321" xr:uid="{00000000-0005-0000-0000-0000813F0000}"/>
    <cellStyle name="Normal 3 4 8 2 9" xfId="16322" xr:uid="{00000000-0005-0000-0000-0000823F0000}"/>
    <cellStyle name="Normal 3 4 8 20" xfId="16323" xr:uid="{00000000-0005-0000-0000-0000833F0000}"/>
    <cellStyle name="Normal 3 4 8 21" xfId="16324" xr:uid="{00000000-0005-0000-0000-0000843F0000}"/>
    <cellStyle name="Normal 3 4 8 22" xfId="16325" xr:uid="{00000000-0005-0000-0000-0000853F0000}"/>
    <cellStyle name="Normal 3 4 8 23" xfId="16326" xr:uid="{00000000-0005-0000-0000-0000863F0000}"/>
    <cellStyle name="Normal 3 4 8 3" xfId="16327" xr:uid="{00000000-0005-0000-0000-0000873F0000}"/>
    <cellStyle name="Normal 3 4 8 3 10" xfId="16328" xr:uid="{00000000-0005-0000-0000-0000883F0000}"/>
    <cellStyle name="Normal 3 4 8 3 11" xfId="16329" xr:uid="{00000000-0005-0000-0000-0000893F0000}"/>
    <cellStyle name="Normal 3 4 8 3 12" xfId="16330" xr:uid="{00000000-0005-0000-0000-00008A3F0000}"/>
    <cellStyle name="Normal 3 4 8 3 13" xfId="16331" xr:uid="{00000000-0005-0000-0000-00008B3F0000}"/>
    <cellStyle name="Normal 3 4 8 3 14" xfId="16332" xr:uid="{00000000-0005-0000-0000-00008C3F0000}"/>
    <cellStyle name="Normal 3 4 8 3 15" xfId="16333" xr:uid="{00000000-0005-0000-0000-00008D3F0000}"/>
    <cellStyle name="Normal 3 4 8 3 2" xfId="16334" xr:uid="{00000000-0005-0000-0000-00008E3F0000}"/>
    <cellStyle name="Normal 3 4 8 3 2 10" xfId="16335" xr:uid="{00000000-0005-0000-0000-00008F3F0000}"/>
    <cellStyle name="Normal 3 4 8 3 2 11" xfId="16336" xr:uid="{00000000-0005-0000-0000-0000903F0000}"/>
    <cellStyle name="Normal 3 4 8 3 2 12" xfId="16337" xr:uid="{00000000-0005-0000-0000-0000913F0000}"/>
    <cellStyle name="Normal 3 4 8 3 2 13" xfId="16338" xr:uid="{00000000-0005-0000-0000-0000923F0000}"/>
    <cellStyle name="Normal 3 4 8 3 2 14" xfId="16339" xr:uid="{00000000-0005-0000-0000-0000933F0000}"/>
    <cellStyle name="Normal 3 4 8 3 2 2" xfId="16340" xr:uid="{00000000-0005-0000-0000-0000943F0000}"/>
    <cellStyle name="Normal 3 4 8 3 2 3" xfId="16341" xr:uid="{00000000-0005-0000-0000-0000953F0000}"/>
    <cellStyle name="Normal 3 4 8 3 2 4" xfId="16342" xr:uid="{00000000-0005-0000-0000-0000963F0000}"/>
    <cellStyle name="Normal 3 4 8 3 2 5" xfId="16343" xr:uid="{00000000-0005-0000-0000-0000973F0000}"/>
    <cellStyle name="Normal 3 4 8 3 2 6" xfId="16344" xr:uid="{00000000-0005-0000-0000-0000983F0000}"/>
    <cellStyle name="Normal 3 4 8 3 2 7" xfId="16345" xr:uid="{00000000-0005-0000-0000-0000993F0000}"/>
    <cellStyle name="Normal 3 4 8 3 2 8" xfId="16346" xr:uid="{00000000-0005-0000-0000-00009A3F0000}"/>
    <cellStyle name="Normal 3 4 8 3 2 9" xfId="16347" xr:uid="{00000000-0005-0000-0000-00009B3F0000}"/>
    <cellStyle name="Normal 3 4 8 3 3" xfId="16348" xr:uid="{00000000-0005-0000-0000-00009C3F0000}"/>
    <cellStyle name="Normal 3 4 8 3 4" xfId="16349" xr:uid="{00000000-0005-0000-0000-00009D3F0000}"/>
    <cellStyle name="Normal 3 4 8 3 5" xfId="16350" xr:uid="{00000000-0005-0000-0000-00009E3F0000}"/>
    <cellStyle name="Normal 3 4 8 3 6" xfId="16351" xr:uid="{00000000-0005-0000-0000-00009F3F0000}"/>
    <cellStyle name="Normal 3 4 8 3 7" xfId="16352" xr:uid="{00000000-0005-0000-0000-0000A03F0000}"/>
    <cellStyle name="Normal 3 4 8 3 8" xfId="16353" xr:uid="{00000000-0005-0000-0000-0000A13F0000}"/>
    <cellStyle name="Normal 3 4 8 3 9" xfId="16354" xr:uid="{00000000-0005-0000-0000-0000A23F0000}"/>
    <cellStyle name="Normal 3 4 8 4" xfId="16355" xr:uid="{00000000-0005-0000-0000-0000A33F0000}"/>
    <cellStyle name="Normal 3 4 8 4 10" xfId="16356" xr:uid="{00000000-0005-0000-0000-0000A43F0000}"/>
    <cellStyle name="Normal 3 4 8 4 11" xfId="16357" xr:uid="{00000000-0005-0000-0000-0000A53F0000}"/>
    <cellStyle name="Normal 3 4 8 4 12" xfId="16358" xr:uid="{00000000-0005-0000-0000-0000A63F0000}"/>
    <cellStyle name="Normal 3 4 8 4 13" xfId="16359" xr:uid="{00000000-0005-0000-0000-0000A73F0000}"/>
    <cellStyle name="Normal 3 4 8 4 14" xfId="16360" xr:uid="{00000000-0005-0000-0000-0000A83F0000}"/>
    <cellStyle name="Normal 3 4 8 4 15" xfId="16361" xr:uid="{00000000-0005-0000-0000-0000A93F0000}"/>
    <cellStyle name="Normal 3 4 8 4 2" xfId="16362" xr:uid="{00000000-0005-0000-0000-0000AA3F0000}"/>
    <cellStyle name="Normal 3 4 8 4 2 10" xfId="16363" xr:uid="{00000000-0005-0000-0000-0000AB3F0000}"/>
    <cellStyle name="Normal 3 4 8 4 2 11" xfId="16364" xr:uid="{00000000-0005-0000-0000-0000AC3F0000}"/>
    <cellStyle name="Normal 3 4 8 4 2 12" xfId="16365" xr:uid="{00000000-0005-0000-0000-0000AD3F0000}"/>
    <cellStyle name="Normal 3 4 8 4 2 13" xfId="16366" xr:uid="{00000000-0005-0000-0000-0000AE3F0000}"/>
    <cellStyle name="Normal 3 4 8 4 2 14" xfId="16367" xr:uid="{00000000-0005-0000-0000-0000AF3F0000}"/>
    <cellStyle name="Normal 3 4 8 4 2 2" xfId="16368" xr:uid="{00000000-0005-0000-0000-0000B03F0000}"/>
    <cellStyle name="Normal 3 4 8 4 2 3" xfId="16369" xr:uid="{00000000-0005-0000-0000-0000B13F0000}"/>
    <cellStyle name="Normal 3 4 8 4 2 4" xfId="16370" xr:uid="{00000000-0005-0000-0000-0000B23F0000}"/>
    <cellStyle name="Normal 3 4 8 4 2 5" xfId="16371" xr:uid="{00000000-0005-0000-0000-0000B33F0000}"/>
    <cellStyle name="Normal 3 4 8 4 2 6" xfId="16372" xr:uid="{00000000-0005-0000-0000-0000B43F0000}"/>
    <cellStyle name="Normal 3 4 8 4 2 7" xfId="16373" xr:uid="{00000000-0005-0000-0000-0000B53F0000}"/>
    <cellStyle name="Normal 3 4 8 4 2 8" xfId="16374" xr:uid="{00000000-0005-0000-0000-0000B63F0000}"/>
    <cellStyle name="Normal 3 4 8 4 2 9" xfId="16375" xr:uid="{00000000-0005-0000-0000-0000B73F0000}"/>
    <cellStyle name="Normal 3 4 8 4 3" xfId="16376" xr:uid="{00000000-0005-0000-0000-0000B83F0000}"/>
    <cellStyle name="Normal 3 4 8 4 4" xfId="16377" xr:uid="{00000000-0005-0000-0000-0000B93F0000}"/>
    <cellStyle name="Normal 3 4 8 4 5" xfId="16378" xr:uid="{00000000-0005-0000-0000-0000BA3F0000}"/>
    <cellStyle name="Normal 3 4 8 4 6" xfId="16379" xr:uid="{00000000-0005-0000-0000-0000BB3F0000}"/>
    <cellStyle name="Normal 3 4 8 4 7" xfId="16380" xr:uid="{00000000-0005-0000-0000-0000BC3F0000}"/>
    <cellStyle name="Normal 3 4 8 4 8" xfId="16381" xr:uid="{00000000-0005-0000-0000-0000BD3F0000}"/>
    <cellStyle name="Normal 3 4 8 4 9" xfId="16382" xr:uid="{00000000-0005-0000-0000-0000BE3F0000}"/>
    <cellStyle name="Normal 3 4 8 5" xfId="16383" xr:uid="{00000000-0005-0000-0000-0000BF3F0000}"/>
    <cellStyle name="Normal 3 4 8 5 10" xfId="16384" xr:uid="{00000000-0005-0000-0000-0000C03F0000}"/>
    <cellStyle name="Normal 3 4 8 5 11" xfId="16385" xr:uid="{00000000-0005-0000-0000-0000C13F0000}"/>
    <cellStyle name="Normal 3 4 8 5 12" xfId="16386" xr:uid="{00000000-0005-0000-0000-0000C23F0000}"/>
    <cellStyle name="Normal 3 4 8 5 13" xfId="16387" xr:uid="{00000000-0005-0000-0000-0000C33F0000}"/>
    <cellStyle name="Normal 3 4 8 5 14" xfId="16388" xr:uid="{00000000-0005-0000-0000-0000C43F0000}"/>
    <cellStyle name="Normal 3 4 8 5 2" xfId="16389" xr:uid="{00000000-0005-0000-0000-0000C53F0000}"/>
    <cellStyle name="Normal 3 4 8 5 3" xfId="16390" xr:uid="{00000000-0005-0000-0000-0000C63F0000}"/>
    <cellStyle name="Normal 3 4 8 5 4" xfId="16391" xr:uid="{00000000-0005-0000-0000-0000C73F0000}"/>
    <cellStyle name="Normal 3 4 8 5 5" xfId="16392" xr:uid="{00000000-0005-0000-0000-0000C83F0000}"/>
    <cellStyle name="Normal 3 4 8 5 6" xfId="16393" xr:uid="{00000000-0005-0000-0000-0000C93F0000}"/>
    <cellStyle name="Normal 3 4 8 5 7" xfId="16394" xr:uid="{00000000-0005-0000-0000-0000CA3F0000}"/>
    <cellStyle name="Normal 3 4 8 5 8" xfId="16395" xr:uid="{00000000-0005-0000-0000-0000CB3F0000}"/>
    <cellStyle name="Normal 3 4 8 5 9" xfId="16396" xr:uid="{00000000-0005-0000-0000-0000CC3F0000}"/>
    <cellStyle name="Normal 3 4 8 6" xfId="16397" xr:uid="{00000000-0005-0000-0000-0000CD3F0000}"/>
    <cellStyle name="Normal 3 4 8 6 10" xfId="16398" xr:uid="{00000000-0005-0000-0000-0000CE3F0000}"/>
    <cellStyle name="Normal 3 4 8 6 11" xfId="16399" xr:uid="{00000000-0005-0000-0000-0000CF3F0000}"/>
    <cellStyle name="Normal 3 4 8 6 12" xfId="16400" xr:uid="{00000000-0005-0000-0000-0000D03F0000}"/>
    <cellStyle name="Normal 3 4 8 6 13" xfId="16401" xr:uid="{00000000-0005-0000-0000-0000D13F0000}"/>
    <cellStyle name="Normal 3 4 8 6 14" xfId="16402" xr:uid="{00000000-0005-0000-0000-0000D23F0000}"/>
    <cellStyle name="Normal 3 4 8 6 2" xfId="16403" xr:uid="{00000000-0005-0000-0000-0000D33F0000}"/>
    <cellStyle name="Normal 3 4 8 6 3" xfId="16404" xr:uid="{00000000-0005-0000-0000-0000D43F0000}"/>
    <cellStyle name="Normal 3 4 8 6 4" xfId="16405" xr:uid="{00000000-0005-0000-0000-0000D53F0000}"/>
    <cellStyle name="Normal 3 4 8 6 5" xfId="16406" xr:uid="{00000000-0005-0000-0000-0000D63F0000}"/>
    <cellStyle name="Normal 3 4 8 6 6" xfId="16407" xr:uid="{00000000-0005-0000-0000-0000D73F0000}"/>
    <cellStyle name="Normal 3 4 8 6 7" xfId="16408" xr:uid="{00000000-0005-0000-0000-0000D83F0000}"/>
    <cellStyle name="Normal 3 4 8 6 8" xfId="16409" xr:uid="{00000000-0005-0000-0000-0000D93F0000}"/>
    <cellStyle name="Normal 3 4 8 6 9" xfId="16410" xr:uid="{00000000-0005-0000-0000-0000DA3F0000}"/>
    <cellStyle name="Normal 3 4 8 7" xfId="16411" xr:uid="{00000000-0005-0000-0000-0000DB3F0000}"/>
    <cellStyle name="Normal 3 4 8 7 10" xfId="16412" xr:uid="{00000000-0005-0000-0000-0000DC3F0000}"/>
    <cellStyle name="Normal 3 4 8 7 11" xfId="16413" xr:uid="{00000000-0005-0000-0000-0000DD3F0000}"/>
    <cellStyle name="Normal 3 4 8 7 12" xfId="16414" xr:uid="{00000000-0005-0000-0000-0000DE3F0000}"/>
    <cellStyle name="Normal 3 4 8 7 13" xfId="16415" xr:uid="{00000000-0005-0000-0000-0000DF3F0000}"/>
    <cellStyle name="Normal 3 4 8 7 14" xfId="16416" xr:uid="{00000000-0005-0000-0000-0000E03F0000}"/>
    <cellStyle name="Normal 3 4 8 7 2" xfId="16417" xr:uid="{00000000-0005-0000-0000-0000E13F0000}"/>
    <cellStyle name="Normal 3 4 8 7 3" xfId="16418" xr:uid="{00000000-0005-0000-0000-0000E23F0000}"/>
    <cellStyle name="Normal 3 4 8 7 4" xfId="16419" xr:uid="{00000000-0005-0000-0000-0000E33F0000}"/>
    <cellStyle name="Normal 3 4 8 7 5" xfId="16420" xr:uid="{00000000-0005-0000-0000-0000E43F0000}"/>
    <cellStyle name="Normal 3 4 8 7 6" xfId="16421" xr:uid="{00000000-0005-0000-0000-0000E53F0000}"/>
    <cellStyle name="Normal 3 4 8 7 7" xfId="16422" xr:uid="{00000000-0005-0000-0000-0000E63F0000}"/>
    <cellStyle name="Normal 3 4 8 7 8" xfId="16423" xr:uid="{00000000-0005-0000-0000-0000E73F0000}"/>
    <cellStyle name="Normal 3 4 8 7 9" xfId="16424" xr:uid="{00000000-0005-0000-0000-0000E83F0000}"/>
    <cellStyle name="Normal 3 4 8 8" xfId="16425" xr:uid="{00000000-0005-0000-0000-0000E93F0000}"/>
    <cellStyle name="Normal 3 4 8 8 10" xfId="16426" xr:uid="{00000000-0005-0000-0000-0000EA3F0000}"/>
    <cellStyle name="Normal 3 4 8 8 11" xfId="16427" xr:uid="{00000000-0005-0000-0000-0000EB3F0000}"/>
    <cellStyle name="Normal 3 4 8 8 12" xfId="16428" xr:uid="{00000000-0005-0000-0000-0000EC3F0000}"/>
    <cellStyle name="Normal 3 4 8 8 13" xfId="16429" xr:uid="{00000000-0005-0000-0000-0000ED3F0000}"/>
    <cellStyle name="Normal 3 4 8 8 14" xfId="16430" xr:uid="{00000000-0005-0000-0000-0000EE3F0000}"/>
    <cellStyle name="Normal 3 4 8 8 2" xfId="16431" xr:uid="{00000000-0005-0000-0000-0000EF3F0000}"/>
    <cellStyle name="Normal 3 4 8 8 3" xfId="16432" xr:uid="{00000000-0005-0000-0000-0000F03F0000}"/>
    <cellStyle name="Normal 3 4 8 8 4" xfId="16433" xr:uid="{00000000-0005-0000-0000-0000F13F0000}"/>
    <cellStyle name="Normal 3 4 8 8 5" xfId="16434" xr:uid="{00000000-0005-0000-0000-0000F23F0000}"/>
    <cellStyle name="Normal 3 4 8 8 6" xfId="16435" xr:uid="{00000000-0005-0000-0000-0000F33F0000}"/>
    <cellStyle name="Normal 3 4 8 8 7" xfId="16436" xr:uid="{00000000-0005-0000-0000-0000F43F0000}"/>
    <cellStyle name="Normal 3 4 8 8 8" xfId="16437" xr:uid="{00000000-0005-0000-0000-0000F53F0000}"/>
    <cellStyle name="Normal 3 4 8 8 9" xfId="16438" xr:uid="{00000000-0005-0000-0000-0000F63F0000}"/>
    <cellStyle name="Normal 3 4 8 9" xfId="16439" xr:uid="{00000000-0005-0000-0000-0000F73F0000}"/>
    <cellStyle name="Normal 3 4 8 9 10" xfId="16440" xr:uid="{00000000-0005-0000-0000-0000F83F0000}"/>
    <cellStyle name="Normal 3 4 8 9 11" xfId="16441" xr:uid="{00000000-0005-0000-0000-0000F93F0000}"/>
    <cellStyle name="Normal 3 4 8 9 12" xfId="16442" xr:uid="{00000000-0005-0000-0000-0000FA3F0000}"/>
    <cellStyle name="Normal 3 4 8 9 13" xfId="16443" xr:uid="{00000000-0005-0000-0000-0000FB3F0000}"/>
    <cellStyle name="Normal 3 4 8 9 14" xfId="16444" xr:uid="{00000000-0005-0000-0000-0000FC3F0000}"/>
    <cellStyle name="Normal 3 4 8 9 2" xfId="16445" xr:uid="{00000000-0005-0000-0000-0000FD3F0000}"/>
    <cellStyle name="Normal 3 4 8 9 3" xfId="16446" xr:uid="{00000000-0005-0000-0000-0000FE3F0000}"/>
    <cellStyle name="Normal 3 4 8 9 4" xfId="16447" xr:uid="{00000000-0005-0000-0000-0000FF3F0000}"/>
    <cellStyle name="Normal 3 4 8 9 5" xfId="16448" xr:uid="{00000000-0005-0000-0000-000000400000}"/>
    <cellStyle name="Normal 3 4 8 9 6" xfId="16449" xr:uid="{00000000-0005-0000-0000-000001400000}"/>
    <cellStyle name="Normal 3 4 8 9 7" xfId="16450" xr:uid="{00000000-0005-0000-0000-000002400000}"/>
    <cellStyle name="Normal 3 4 8 9 8" xfId="16451" xr:uid="{00000000-0005-0000-0000-000003400000}"/>
    <cellStyle name="Normal 3 4 8 9 9" xfId="16452" xr:uid="{00000000-0005-0000-0000-000004400000}"/>
    <cellStyle name="Normal 3 4 9" xfId="16453" xr:uid="{00000000-0005-0000-0000-000005400000}"/>
    <cellStyle name="Normal 3 4 9 10" xfId="16454" xr:uid="{00000000-0005-0000-0000-000006400000}"/>
    <cellStyle name="Normal 3 4 9 10 10" xfId="16455" xr:uid="{00000000-0005-0000-0000-000007400000}"/>
    <cellStyle name="Normal 3 4 9 10 11" xfId="16456" xr:uid="{00000000-0005-0000-0000-000008400000}"/>
    <cellStyle name="Normal 3 4 9 10 12" xfId="16457" xr:uid="{00000000-0005-0000-0000-000009400000}"/>
    <cellStyle name="Normal 3 4 9 10 13" xfId="16458" xr:uid="{00000000-0005-0000-0000-00000A400000}"/>
    <cellStyle name="Normal 3 4 9 10 14" xfId="16459" xr:uid="{00000000-0005-0000-0000-00000B400000}"/>
    <cellStyle name="Normal 3 4 9 10 2" xfId="16460" xr:uid="{00000000-0005-0000-0000-00000C400000}"/>
    <cellStyle name="Normal 3 4 9 10 3" xfId="16461" xr:uid="{00000000-0005-0000-0000-00000D400000}"/>
    <cellStyle name="Normal 3 4 9 10 4" xfId="16462" xr:uid="{00000000-0005-0000-0000-00000E400000}"/>
    <cellStyle name="Normal 3 4 9 10 5" xfId="16463" xr:uid="{00000000-0005-0000-0000-00000F400000}"/>
    <cellStyle name="Normal 3 4 9 10 6" xfId="16464" xr:uid="{00000000-0005-0000-0000-000010400000}"/>
    <cellStyle name="Normal 3 4 9 10 7" xfId="16465" xr:uid="{00000000-0005-0000-0000-000011400000}"/>
    <cellStyle name="Normal 3 4 9 10 8" xfId="16466" xr:uid="{00000000-0005-0000-0000-000012400000}"/>
    <cellStyle name="Normal 3 4 9 10 9" xfId="16467" xr:uid="{00000000-0005-0000-0000-000013400000}"/>
    <cellStyle name="Normal 3 4 9 11" xfId="16468" xr:uid="{00000000-0005-0000-0000-000014400000}"/>
    <cellStyle name="Normal 3 4 9 12" xfId="16469" xr:uid="{00000000-0005-0000-0000-000015400000}"/>
    <cellStyle name="Normal 3 4 9 13" xfId="16470" xr:uid="{00000000-0005-0000-0000-000016400000}"/>
    <cellStyle name="Normal 3 4 9 14" xfId="16471" xr:uid="{00000000-0005-0000-0000-000017400000}"/>
    <cellStyle name="Normal 3 4 9 15" xfId="16472" xr:uid="{00000000-0005-0000-0000-000018400000}"/>
    <cellStyle name="Normal 3 4 9 16" xfId="16473" xr:uid="{00000000-0005-0000-0000-000019400000}"/>
    <cellStyle name="Normal 3 4 9 17" xfId="16474" xr:uid="{00000000-0005-0000-0000-00001A400000}"/>
    <cellStyle name="Normal 3 4 9 18" xfId="16475" xr:uid="{00000000-0005-0000-0000-00001B400000}"/>
    <cellStyle name="Normal 3 4 9 19" xfId="16476" xr:uid="{00000000-0005-0000-0000-00001C400000}"/>
    <cellStyle name="Normal 3 4 9 2" xfId="16477" xr:uid="{00000000-0005-0000-0000-00001D400000}"/>
    <cellStyle name="Normal 3 4 9 2 10" xfId="16478" xr:uid="{00000000-0005-0000-0000-00001E400000}"/>
    <cellStyle name="Normal 3 4 9 2 11" xfId="16479" xr:uid="{00000000-0005-0000-0000-00001F400000}"/>
    <cellStyle name="Normal 3 4 9 2 12" xfId="16480" xr:uid="{00000000-0005-0000-0000-000020400000}"/>
    <cellStyle name="Normal 3 4 9 2 13" xfId="16481" xr:uid="{00000000-0005-0000-0000-000021400000}"/>
    <cellStyle name="Normal 3 4 9 2 14" xfId="16482" xr:uid="{00000000-0005-0000-0000-000022400000}"/>
    <cellStyle name="Normal 3 4 9 2 15" xfId="16483" xr:uid="{00000000-0005-0000-0000-000023400000}"/>
    <cellStyle name="Normal 3 4 9 2 2" xfId="16484" xr:uid="{00000000-0005-0000-0000-000024400000}"/>
    <cellStyle name="Normal 3 4 9 2 2 10" xfId="16485" xr:uid="{00000000-0005-0000-0000-000025400000}"/>
    <cellStyle name="Normal 3 4 9 2 2 11" xfId="16486" xr:uid="{00000000-0005-0000-0000-000026400000}"/>
    <cellStyle name="Normal 3 4 9 2 2 12" xfId="16487" xr:uid="{00000000-0005-0000-0000-000027400000}"/>
    <cellStyle name="Normal 3 4 9 2 2 13" xfId="16488" xr:uid="{00000000-0005-0000-0000-000028400000}"/>
    <cellStyle name="Normal 3 4 9 2 2 14" xfId="16489" xr:uid="{00000000-0005-0000-0000-000029400000}"/>
    <cellStyle name="Normal 3 4 9 2 2 2" xfId="16490" xr:uid="{00000000-0005-0000-0000-00002A400000}"/>
    <cellStyle name="Normal 3 4 9 2 2 3" xfId="16491" xr:uid="{00000000-0005-0000-0000-00002B400000}"/>
    <cellStyle name="Normal 3 4 9 2 2 4" xfId="16492" xr:uid="{00000000-0005-0000-0000-00002C400000}"/>
    <cellStyle name="Normal 3 4 9 2 2 5" xfId="16493" xr:uid="{00000000-0005-0000-0000-00002D400000}"/>
    <cellStyle name="Normal 3 4 9 2 2 6" xfId="16494" xr:uid="{00000000-0005-0000-0000-00002E400000}"/>
    <cellStyle name="Normal 3 4 9 2 2 7" xfId="16495" xr:uid="{00000000-0005-0000-0000-00002F400000}"/>
    <cellStyle name="Normal 3 4 9 2 2 8" xfId="16496" xr:uid="{00000000-0005-0000-0000-000030400000}"/>
    <cellStyle name="Normal 3 4 9 2 2 9" xfId="16497" xr:uid="{00000000-0005-0000-0000-000031400000}"/>
    <cellStyle name="Normal 3 4 9 2 3" xfId="16498" xr:uid="{00000000-0005-0000-0000-000032400000}"/>
    <cellStyle name="Normal 3 4 9 2 4" xfId="16499" xr:uid="{00000000-0005-0000-0000-000033400000}"/>
    <cellStyle name="Normal 3 4 9 2 5" xfId="16500" xr:uid="{00000000-0005-0000-0000-000034400000}"/>
    <cellStyle name="Normal 3 4 9 2 6" xfId="16501" xr:uid="{00000000-0005-0000-0000-000035400000}"/>
    <cellStyle name="Normal 3 4 9 2 7" xfId="16502" xr:uid="{00000000-0005-0000-0000-000036400000}"/>
    <cellStyle name="Normal 3 4 9 2 8" xfId="16503" xr:uid="{00000000-0005-0000-0000-000037400000}"/>
    <cellStyle name="Normal 3 4 9 2 9" xfId="16504" xr:uid="{00000000-0005-0000-0000-000038400000}"/>
    <cellStyle name="Normal 3 4 9 20" xfId="16505" xr:uid="{00000000-0005-0000-0000-000039400000}"/>
    <cellStyle name="Normal 3 4 9 21" xfId="16506" xr:uid="{00000000-0005-0000-0000-00003A400000}"/>
    <cellStyle name="Normal 3 4 9 22" xfId="16507" xr:uid="{00000000-0005-0000-0000-00003B400000}"/>
    <cellStyle name="Normal 3 4 9 23" xfId="16508" xr:uid="{00000000-0005-0000-0000-00003C400000}"/>
    <cellStyle name="Normal 3 4 9 3" xfId="16509" xr:uid="{00000000-0005-0000-0000-00003D400000}"/>
    <cellStyle name="Normal 3 4 9 3 10" xfId="16510" xr:uid="{00000000-0005-0000-0000-00003E400000}"/>
    <cellStyle name="Normal 3 4 9 3 11" xfId="16511" xr:uid="{00000000-0005-0000-0000-00003F400000}"/>
    <cellStyle name="Normal 3 4 9 3 12" xfId="16512" xr:uid="{00000000-0005-0000-0000-000040400000}"/>
    <cellStyle name="Normal 3 4 9 3 13" xfId="16513" xr:uid="{00000000-0005-0000-0000-000041400000}"/>
    <cellStyle name="Normal 3 4 9 3 14" xfId="16514" xr:uid="{00000000-0005-0000-0000-000042400000}"/>
    <cellStyle name="Normal 3 4 9 3 15" xfId="16515" xr:uid="{00000000-0005-0000-0000-000043400000}"/>
    <cellStyle name="Normal 3 4 9 3 2" xfId="16516" xr:uid="{00000000-0005-0000-0000-000044400000}"/>
    <cellStyle name="Normal 3 4 9 3 2 10" xfId="16517" xr:uid="{00000000-0005-0000-0000-000045400000}"/>
    <cellStyle name="Normal 3 4 9 3 2 11" xfId="16518" xr:uid="{00000000-0005-0000-0000-000046400000}"/>
    <cellStyle name="Normal 3 4 9 3 2 12" xfId="16519" xr:uid="{00000000-0005-0000-0000-000047400000}"/>
    <cellStyle name="Normal 3 4 9 3 2 13" xfId="16520" xr:uid="{00000000-0005-0000-0000-000048400000}"/>
    <cellStyle name="Normal 3 4 9 3 2 14" xfId="16521" xr:uid="{00000000-0005-0000-0000-000049400000}"/>
    <cellStyle name="Normal 3 4 9 3 2 2" xfId="16522" xr:uid="{00000000-0005-0000-0000-00004A400000}"/>
    <cellStyle name="Normal 3 4 9 3 2 3" xfId="16523" xr:uid="{00000000-0005-0000-0000-00004B400000}"/>
    <cellStyle name="Normal 3 4 9 3 2 4" xfId="16524" xr:uid="{00000000-0005-0000-0000-00004C400000}"/>
    <cellStyle name="Normal 3 4 9 3 2 5" xfId="16525" xr:uid="{00000000-0005-0000-0000-00004D400000}"/>
    <cellStyle name="Normal 3 4 9 3 2 6" xfId="16526" xr:uid="{00000000-0005-0000-0000-00004E400000}"/>
    <cellStyle name="Normal 3 4 9 3 2 7" xfId="16527" xr:uid="{00000000-0005-0000-0000-00004F400000}"/>
    <cellStyle name="Normal 3 4 9 3 2 8" xfId="16528" xr:uid="{00000000-0005-0000-0000-000050400000}"/>
    <cellStyle name="Normal 3 4 9 3 2 9" xfId="16529" xr:uid="{00000000-0005-0000-0000-000051400000}"/>
    <cellStyle name="Normal 3 4 9 3 3" xfId="16530" xr:uid="{00000000-0005-0000-0000-000052400000}"/>
    <cellStyle name="Normal 3 4 9 3 4" xfId="16531" xr:uid="{00000000-0005-0000-0000-000053400000}"/>
    <cellStyle name="Normal 3 4 9 3 5" xfId="16532" xr:uid="{00000000-0005-0000-0000-000054400000}"/>
    <cellStyle name="Normal 3 4 9 3 6" xfId="16533" xr:uid="{00000000-0005-0000-0000-000055400000}"/>
    <cellStyle name="Normal 3 4 9 3 7" xfId="16534" xr:uid="{00000000-0005-0000-0000-000056400000}"/>
    <cellStyle name="Normal 3 4 9 3 8" xfId="16535" xr:uid="{00000000-0005-0000-0000-000057400000}"/>
    <cellStyle name="Normal 3 4 9 3 9" xfId="16536" xr:uid="{00000000-0005-0000-0000-000058400000}"/>
    <cellStyle name="Normal 3 4 9 4" xfId="16537" xr:uid="{00000000-0005-0000-0000-000059400000}"/>
    <cellStyle name="Normal 3 4 9 4 10" xfId="16538" xr:uid="{00000000-0005-0000-0000-00005A400000}"/>
    <cellStyle name="Normal 3 4 9 4 11" xfId="16539" xr:uid="{00000000-0005-0000-0000-00005B400000}"/>
    <cellStyle name="Normal 3 4 9 4 12" xfId="16540" xr:uid="{00000000-0005-0000-0000-00005C400000}"/>
    <cellStyle name="Normal 3 4 9 4 13" xfId="16541" xr:uid="{00000000-0005-0000-0000-00005D400000}"/>
    <cellStyle name="Normal 3 4 9 4 14" xfId="16542" xr:uid="{00000000-0005-0000-0000-00005E400000}"/>
    <cellStyle name="Normal 3 4 9 4 15" xfId="16543" xr:uid="{00000000-0005-0000-0000-00005F400000}"/>
    <cellStyle name="Normal 3 4 9 4 2" xfId="16544" xr:uid="{00000000-0005-0000-0000-000060400000}"/>
    <cellStyle name="Normal 3 4 9 4 2 10" xfId="16545" xr:uid="{00000000-0005-0000-0000-000061400000}"/>
    <cellStyle name="Normal 3 4 9 4 2 11" xfId="16546" xr:uid="{00000000-0005-0000-0000-000062400000}"/>
    <cellStyle name="Normal 3 4 9 4 2 12" xfId="16547" xr:uid="{00000000-0005-0000-0000-000063400000}"/>
    <cellStyle name="Normal 3 4 9 4 2 13" xfId="16548" xr:uid="{00000000-0005-0000-0000-000064400000}"/>
    <cellStyle name="Normal 3 4 9 4 2 14" xfId="16549" xr:uid="{00000000-0005-0000-0000-000065400000}"/>
    <cellStyle name="Normal 3 4 9 4 2 2" xfId="16550" xr:uid="{00000000-0005-0000-0000-000066400000}"/>
    <cellStyle name="Normal 3 4 9 4 2 3" xfId="16551" xr:uid="{00000000-0005-0000-0000-000067400000}"/>
    <cellStyle name="Normal 3 4 9 4 2 4" xfId="16552" xr:uid="{00000000-0005-0000-0000-000068400000}"/>
    <cellStyle name="Normal 3 4 9 4 2 5" xfId="16553" xr:uid="{00000000-0005-0000-0000-000069400000}"/>
    <cellStyle name="Normal 3 4 9 4 2 6" xfId="16554" xr:uid="{00000000-0005-0000-0000-00006A400000}"/>
    <cellStyle name="Normal 3 4 9 4 2 7" xfId="16555" xr:uid="{00000000-0005-0000-0000-00006B400000}"/>
    <cellStyle name="Normal 3 4 9 4 2 8" xfId="16556" xr:uid="{00000000-0005-0000-0000-00006C400000}"/>
    <cellStyle name="Normal 3 4 9 4 2 9" xfId="16557" xr:uid="{00000000-0005-0000-0000-00006D400000}"/>
    <cellStyle name="Normal 3 4 9 4 3" xfId="16558" xr:uid="{00000000-0005-0000-0000-00006E400000}"/>
    <cellStyle name="Normal 3 4 9 4 4" xfId="16559" xr:uid="{00000000-0005-0000-0000-00006F400000}"/>
    <cellStyle name="Normal 3 4 9 4 5" xfId="16560" xr:uid="{00000000-0005-0000-0000-000070400000}"/>
    <cellStyle name="Normal 3 4 9 4 6" xfId="16561" xr:uid="{00000000-0005-0000-0000-000071400000}"/>
    <cellStyle name="Normal 3 4 9 4 7" xfId="16562" xr:uid="{00000000-0005-0000-0000-000072400000}"/>
    <cellStyle name="Normal 3 4 9 4 8" xfId="16563" xr:uid="{00000000-0005-0000-0000-000073400000}"/>
    <cellStyle name="Normal 3 4 9 4 9" xfId="16564" xr:uid="{00000000-0005-0000-0000-000074400000}"/>
    <cellStyle name="Normal 3 4 9 5" xfId="16565" xr:uid="{00000000-0005-0000-0000-000075400000}"/>
    <cellStyle name="Normal 3 4 9 5 10" xfId="16566" xr:uid="{00000000-0005-0000-0000-000076400000}"/>
    <cellStyle name="Normal 3 4 9 5 11" xfId="16567" xr:uid="{00000000-0005-0000-0000-000077400000}"/>
    <cellStyle name="Normal 3 4 9 5 12" xfId="16568" xr:uid="{00000000-0005-0000-0000-000078400000}"/>
    <cellStyle name="Normal 3 4 9 5 13" xfId="16569" xr:uid="{00000000-0005-0000-0000-000079400000}"/>
    <cellStyle name="Normal 3 4 9 5 14" xfId="16570" xr:uid="{00000000-0005-0000-0000-00007A400000}"/>
    <cellStyle name="Normal 3 4 9 5 2" xfId="16571" xr:uid="{00000000-0005-0000-0000-00007B400000}"/>
    <cellStyle name="Normal 3 4 9 5 3" xfId="16572" xr:uid="{00000000-0005-0000-0000-00007C400000}"/>
    <cellStyle name="Normal 3 4 9 5 4" xfId="16573" xr:uid="{00000000-0005-0000-0000-00007D400000}"/>
    <cellStyle name="Normal 3 4 9 5 5" xfId="16574" xr:uid="{00000000-0005-0000-0000-00007E400000}"/>
    <cellStyle name="Normal 3 4 9 5 6" xfId="16575" xr:uid="{00000000-0005-0000-0000-00007F400000}"/>
    <cellStyle name="Normal 3 4 9 5 7" xfId="16576" xr:uid="{00000000-0005-0000-0000-000080400000}"/>
    <cellStyle name="Normal 3 4 9 5 8" xfId="16577" xr:uid="{00000000-0005-0000-0000-000081400000}"/>
    <cellStyle name="Normal 3 4 9 5 9" xfId="16578" xr:uid="{00000000-0005-0000-0000-000082400000}"/>
    <cellStyle name="Normal 3 4 9 6" xfId="16579" xr:uid="{00000000-0005-0000-0000-000083400000}"/>
    <cellStyle name="Normal 3 4 9 6 10" xfId="16580" xr:uid="{00000000-0005-0000-0000-000084400000}"/>
    <cellStyle name="Normal 3 4 9 6 11" xfId="16581" xr:uid="{00000000-0005-0000-0000-000085400000}"/>
    <cellStyle name="Normal 3 4 9 6 12" xfId="16582" xr:uid="{00000000-0005-0000-0000-000086400000}"/>
    <cellStyle name="Normal 3 4 9 6 13" xfId="16583" xr:uid="{00000000-0005-0000-0000-000087400000}"/>
    <cellStyle name="Normal 3 4 9 6 14" xfId="16584" xr:uid="{00000000-0005-0000-0000-000088400000}"/>
    <cellStyle name="Normal 3 4 9 6 2" xfId="16585" xr:uid="{00000000-0005-0000-0000-000089400000}"/>
    <cellStyle name="Normal 3 4 9 6 3" xfId="16586" xr:uid="{00000000-0005-0000-0000-00008A400000}"/>
    <cellStyle name="Normal 3 4 9 6 4" xfId="16587" xr:uid="{00000000-0005-0000-0000-00008B400000}"/>
    <cellStyle name="Normal 3 4 9 6 5" xfId="16588" xr:uid="{00000000-0005-0000-0000-00008C400000}"/>
    <cellStyle name="Normal 3 4 9 6 6" xfId="16589" xr:uid="{00000000-0005-0000-0000-00008D400000}"/>
    <cellStyle name="Normal 3 4 9 6 7" xfId="16590" xr:uid="{00000000-0005-0000-0000-00008E400000}"/>
    <cellStyle name="Normal 3 4 9 6 8" xfId="16591" xr:uid="{00000000-0005-0000-0000-00008F400000}"/>
    <cellStyle name="Normal 3 4 9 6 9" xfId="16592" xr:uid="{00000000-0005-0000-0000-000090400000}"/>
    <cellStyle name="Normal 3 4 9 7" xfId="16593" xr:uid="{00000000-0005-0000-0000-000091400000}"/>
    <cellStyle name="Normal 3 4 9 7 10" xfId="16594" xr:uid="{00000000-0005-0000-0000-000092400000}"/>
    <cellStyle name="Normal 3 4 9 7 11" xfId="16595" xr:uid="{00000000-0005-0000-0000-000093400000}"/>
    <cellStyle name="Normal 3 4 9 7 12" xfId="16596" xr:uid="{00000000-0005-0000-0000-000094400000}"/>
    <cellStyle name="Normal 3 4 9 7 13" xfId="16597" xr:uid="{00000000-0005-0000-0000-000095400000}"/>
    <cellStyle name="Normal 3 4 9 7 14" xfId="16598" xr:uid="{00000000-0005-0000-0000-000096400000}"/>
    <cellStyle name="Normal 3 4 9 7 2" xfId="16599" xr:uid="{00000000-0005-0000-0000-000097400000}"/>
    <cellStyle name="Normal 3 4 9 7 3" xfId="16600" xr:uid="{00000000-0005-0000-0000-000098400000}"/>
    <cellStyle name="Normal 3 4 9 7 4" xfId="16601" xr:uid="{00000000-0005-0000-0000-000099400000}"/>
    <cellStyle name="Normal 3 4 9 7 5" xfId="16602" xr:uid="{00000000-0005-0000-0000-00009A400000}"/>
    <cellStyle name="Normal 3 4 9 7 6" xfId="16603" xr:uid="{00000000-0005-0000-0000-00009B400000}"/>
    <cellStyle name="Normal 3 4 9 7 7" xfId="16604" xr:uid="{00000000-0005-0000-0000-00009C400000}"/>
    <cellStyle name="Normal 3 4 9 7 8" xfId="16605" xr:uid="{00000000-0005-0000-0000-00009D400000}"/>
    <cellStyle name="Normal 3 4 9 7 9" xfId="16606" xr:uid="{00000000-0005-0000-0000-00009E400000}"/>
    <cellStyle name="Normal 3 4 9 8" xfId="16607" xr:uid="{00000000-0005-0000-0000-00009F400000}"/>
    <cellStyle name="Normal 3 4 9 8 10" xfId="16608" xr:uid="{00000000-0005-0000-0000-0000A0400000}"/>
    <cellStyle name="Normal 3 4 9 8 11" xfId="16609" xr:uid="{00000000-0005-0000-0000-0000A1400000}"/>
    <cellStyle name="Normal 3 4 9 8 12" xfId="16610" xr:uid="{00000000-0005-0000-0000-0000A2400000}"/>
    <cellStyle name="Normal 3 4 9 8 13" xfId="16611" xr:uid="{00000000-0005-0000-0000-0000A3400000}"/>
    <cellStyle name="Normal 3 4 9 8 14" xfId="16612" xr:uid="{00000000-0005-0000-0000-0000A4400000}"/>
    <cellStyle name="Normal 3 4 9 8 2" xfId="16613" xr:uid="{00000000-0005-0000-0000-0000A5400000}"/>
    <cellStyle name="Normal 3 4 9 8 3" xfId="16614" xr:uid="{00000000-0005-0000-0000-0000A6400000}"/>
    <cellStyle name="Normal 3 4 9 8 4" xfId="16615" xr:uid="{00000000-0005-0000-0000-0000A7400000}"/>
    <cellStyle name="Normal 3 4 9 8 5" xfId="16616" xr:uid="{00000000-0005-0000-0000-0000A8400000}"/>
    <cellStyle name="Normal 3 4 9 8 6" xfId="16617" xr:uid="{00000000-0005-0000-0000-0000A9400000}"/>
    <cellStyle name="Normal 3 4 9 8 7" xfId="16618" xr:uid="{00000000-0005-0000-0000-0000AA400000}"/>
    <cellStyle name="Normal 3 4 9 8 8" xfId="16619" xr:uid="{00000000-0005-0000-0000-0000AB400000}"/>
    <cellStyle name="Normal 3 4 9 8 9" xfId="16620" xr:uid="{00000000-0005-0000-0000-0000AC400000}"/>
    <cellStyle name="Normal 3 4 9 9" xfId="16621" xr:uid="{00000000-0005-0000-0000-0000AD400000}"/>
    <cellStyle name="Normal 3 4 9 9 10" xfId="16622" xr:uid="{00000000-0005-0000-0000-0000AE400000}"/>
    <cellStyle name="Normal 3 4 9 9 11" xfId="16623" xr:uid="{00000000-0005-0000-0000-0000AF400000}"/>
    <cellStyle name="Normal 3 4 9 9 12" xfId="16624" xr:uid="{00000000-0005-0000-0000-0000B0400000}"/>
    <cellStyle name="Normal 3 4 9 9 13" xfId="16625" xr:uid="{00000000-0005-0000-0000-0000B1400000}"/>
    <cellStyle name="Normal 3 4 9 9 14" xfId="16626" xr:uid="{00000000-0005-0000-0000-0000B2400000}"/>
    <cellStyle name="Normal 3 4 9 9 2" xfId="16627" xr:uid="{00000000-0005-0000-0000-0000B3400000}"/>
    <cellStyle name="Normal 3 4 9 9 3" xfId="16628" xr:uid="{00000000-0005-0000-0000-0000B4400000}"/>
    <cellStyle name="Normal 3 4 9 9 4" xfId="16629" xr:uid="{00000000-0005-0000-0000-0000B5400000}"/>
    <cellStyle name="Normal 3 4 9 9 5" xfId="16630" xr:uid="{00000000-0005-0000-0000-0000B6400000}"/>
    <cellStyle name="Normal 3 4 9 9 6" xfId="16631" xr:uid="{00000000-0005-0000-0000-0000B7400000}"/>
    <cellStyle name="Normal 3 4 9 9 7" xfId="16632" xr:uid="{00000000-0005-0000-0000-0000B8400000}"/>
    <cellStyle name="Normal 3 4 9 9 8" xfId="16633" xr:uid="{00000000-0005-0000-0000-0000B9400000}"/>
    <cellStyle name="Normal 3 4 9 9 9" xfId="16634" xr:uid="{00000000-0005-0000-0000-0000BA400000}"/>
    <cellStyle name="Normal 3 40" xfId="87" xr:uid="{00000000-0005-0000-0000-0000BB400000}"/>
    <cellStyle name="Normal 3 40 10" xfId="16635" xr:uid="{00000000-0005-0000-0000-0000BC400000}"/>
    <cellStyle name="Normal 3 40 11" xfId="16636" xr:uid="{00000000-0005-0000-0000-0000BD400000}"/>
    <cellStyle name="Normal 3 40 12" xfId="16637" xr:uid="{00000000-0005-0000-0000-0000BE400000}"/>
    <cellStyle name="Normal 3 40 13" xfId="16638" xr:uid="{00000000-0005-0000-0000-0000BF400000}"/>
    <cellStyle name="Normal 3 40 14" xfId="16639" xr:uid="{00000000-0005-0000-0000-0000C0400000}"/>
    <cellStyle name="Normal 3 40 2" xfId="16640" xr:uid="{00000000-0005-0000-0000-0000C1400000}"/>
    <cellStyle name="Normal 3 40 3" xfId="16641" xr:uid="{00000000-0005-0000-0000-0000C2400000}"/>
    <cellStyle name="Normal 3 40 4" xfId="16642" xr:uid="{00000000-0005-0000-0000-0000C3400000}"/>
    <cellStyle name="Normal 3 40 5" xfId="16643" xr:uid="{00000000-0005-0000-0000-0000C4400000}"/>
    <cellStyle name="Normal 3 40 6" xfId="16644" xr:uid="{00000000-0005-0000-0000-0000C5400000}"/>
    <cellStyle name="Normal 3 40 7" xfId="16645" xr:uid="{00000000-0005-0000-0000-0000C6400000}"/>
    <cellStyle name="Normal 3 40 8" xfId="16646" xr:uid="{00000000-0005-0000-0000-0000C7400000}"/>
    <cellStyle name="Normal 3 40 9" xfId="16647" xr:uid="{00000000-0005-0000-0000-0000C8400000}"/>
    <cellStyle name="Normal 3 41" xfId="16648" xr:uid="{00000000-0005-0000-0000-0000C9400000}"/>
    <cellStyle name="Normal 3 42" xfId="16649" xr:uid="{00000000-0005-0000-0000-0000CA400000}"/>
    <cellStyle name="Normal 3 43" xfId="16650" xr:uid="{00000000-0005-0000-0000-0000CB400000}"/>
    <cellStyle name="Normal 3 44" xfId="16651" xr:uid="{00000000-0005-0000-0000-0000CC400000}"/>
    <cellStyle name="Normal 3 45" xfId="16652" xr:uid="{00000000-0005-0000-0000-0000CD400000}"/>
    <cellStyle name="Normal 3 46" xfId="16653" xr:uid="{00000000-0005-0000-0000-0000CE400000}"/>
    <cellStyle name="Normal 3 47" xfId="16654" xr:uid="{00000000-0005-0000-0000-0000CF400000}"/>
    <cellStyle name="Normal 3 48" xfId="16655" xr:uid="{00000000-0005-0000-0000-0000D0400000}"/>
    <cellStyle name="Normal 3 49" xfId="16656" xr:uid="{00000000-0005-0000-0000-0000D1400000}"/>
    <cellStyle name="Normal 3 5" xfId="16657" xr:uid="{00000000-0005-0000-0000-0000D2400000}"/>
    <cellStyle name="Normal 3 5 10" xfId="16658" xr:uid="{00000000-0005-0000-0000-0000D3400000}"/>
    <cellStyle name="Normal 3 5 10 10" xfId="16659" xr:uid="{00000000-0005-0000-0000-0000D4400000}"/>
    <cellStyle name="Normal 3 5 10 11" xfId="16660" xr:uid="{00000000-0005-0000-0000-0000D5400000}"/>
    <cellStyle name="Normal 3 5 10 12" xfId="16661" xr:uid="{00000000-0005-0000-0000-0000D6400000}"/>
    <cellStyle name="Normal 3 5 10 13" xfId="16662" xr:uid="{00000000-0005-0000-0000-0000D7400000}"/>
    <cellStyle name="Normal 3 5 10 14" xfId="16663" xr:uid="{00000000-0005-0000-0000-0000D8400000}"/>
    <cellStyle name="Normal 3 5 10 2" xfId="16664" xr:uid="{00000000-0005-0000-0000-0000D9400000}"/>
    <cellStyle name="Normal 3 5 10 3" xfId="16665" xr:uid="{00000000-0005-0000-0000-0000DA400000}"/>
    <cellStyle name="Normal 3 5 10 4" xfId="16666" xr:uid="{00000000-0005-0000-0000-0000DB400000}"/>
    <cellStyle name="Normal 3 5 10 5" xfId="16667" xr:uid="{00000000-0005-0000-0000-0000DC400000}"/>
    <cellStyle name="Normal 3 5 10 6" xfId="16668" xr:uid="{00000000-0005-0000-0000-0000DD400000}"/>
    <cellStyle name="Normal 3 5 10 7" xfId="16669" xr:uid="{00000000-0005-0000-0000-0000DE400000}"/>
    <cellStyle name="Normal 3 5 10 8" xfId="16670" xr:uid="{00000000-0005-0000-0000-0000DF400000}"/>
    <cellStyle name="Normal 3 5 10 9" xfId="16671" xr:uid="{00000000-0005-0000-0000-0000E0400000}"/>
    <cellStyle name="Normal 3 5 11" xfId="16672" xr:uid="{00000000-0005-0000-0000-0000E1400000}"/>
    <cellStyle name="Normal 3 5 11 10" xfId="16673" xr:uid="{00000000-0005-0000-0000-0000E2400000}"/>
    <cellStyle name="Normal 3 5 11 11" xfId="16674" xr:uid="{00000000-0005-0000-0000-0000E3400000}"/>
    <cellStyle name="Normal 3 5 11 12" xfId="16675" xr:uid="{00000000-0005-0000-0000-0000E4400000}"/>
    <cellStyle name="Normal 3 5 11 13" xfId="16676" xr:uid="{00000000-0005-0000-0000-0000E5400000}"/>
    <cellStyle name="Normal 3 5 11 14" xfId="16677" xr:uid="{00000000-0005-0000-0000-0000E6400000}"/>
    <cellStyle name="Normal 3 5 11 2" xfId="16678" xr:uid="{00000000-0005-0000-0000-0000E7400000}"/>
    <cellStyle name="Normal 3 5 11 3" xfId="16679" xr:uid="{00000000-0005-0000-0000-0000E8400000}"/>
    <cellStyle name="Normal 3 5 11 4" xfId="16680" xr:uid="{00000000-0005-0000-0000-0000E9400000}"/>
    <cellStyle name="Normal 3 5 11 5" xfId="16681" xr:uid="{00000000-0005-0000-0000-0000EA400000}"/>
    <cellStyle name="Normal 3 5 11 6" xfId="16682" xr:uid="{00000000-0005-0000-0000-0000EB400000}"/>
    <cellStyle name="Normal 3 5 11 7" xfId="16683" xr:uid="{00000000-0005-0000-0000-0000EC400000}"/>
    <cellStyle name="Normal 3 5 11 8" xfId="16684" xr:uid="{00000000-0005-0000-0000-0000ED400000}"/>
    <cellStyle name="Normal 3 5 11 9" xfId="16685" xr:uid="{00000000-0005-0000-0000-0000EE400000}"/>
    <cellStyle name="Normal 3 5 12" xfId="16686" xr:uid="{00000000-0005-0000-0000-0000EF400000}"/>
    <cellStyle name="Normal 3 5 12 10" xfId="16687" xr:uid="{00000000-0005-0000-0000-0000F0400000}"/>
    <cellStyle name="Normal 3 5 12 11" xfId="16688" xr:uid="{00000000-0005-0000-0000-0000F1400000}"/>
    <cellStyle name="Normal 3 5 12 12" xfId="16689" xr:uid="{00000000-0005-0000-0000-0000F2400000}"/>
    <cellStyle name="Normal 3 5 12 13" xfId="16690" xr:uid="{00000000-0005-0000-0000-0000F3400000}"/>
    <cellStyle name="Normal 3 5 12 14" xfId="16691" xr:uid="{00000000-0005-0000-0000-0000F4400000}"/>
    <cellStyle name="Normal 3 5 12 2" xfId="16692" xr:uid="{00000000-0005-0000-0000-0000F5400000}"/>
    <cellStyle name="Normal 3 5 12 3" xfId="16693" xr:uid="{00000000-0005-0000-0000-0000F6400000}"/>
    <cellStyle name="Normal 3 5 12 4" xfId="16694" xr:uid="{00000000-0005-0000-0000-0000F7400000}"/>
    <cellStyle name="Normal 3 5 12 5" xfId="16695" xr:uid="{00000000-0005-0000-0000-0000F8400000}"/>
    <cellStyle name="Normal 3 5 12 6" xfId="16696" xr:uid="{00000000-0005-0000-0000-0000F9400000}"/>
    <cellStyle name="Normal 3 5 12 7" xfId="16697" xr:uid="{00000000-0005-0000-0000-0000FA400000}"/>
    <cellStyle name="Normal 3 5 12 8" xfId="16698" xr:uid="{00000000-0005-0000-0000-0000FB400000}"/>
    <cellStyle name="Normal 3 5 12 9" xfId="16699" xr:uid="{00000000-0005-0000-0000-0000FC400000}"/>
    <cellStyle name="Normal 3 5 13" xfId="16700" xr:uid="{00000000-0005-0000-0000-0000FD400000}"/>
    <cellStyle name="Normal 3 5 13 10" xfId="16701" xr:uid="{00000000-0005-0000-0000-0000FE400000}"/>
    <cellStyle name="Normal 3 5 13 11" xfId="16702" xr:uid="{00000000-0005-0000-0000-0000FF400000}"/>
    <cellStyle name="Normal 3 5 13 12" xfId="16703" xr:uid="{00000000-0005-0000-0000-000000410000}"/>
    <cellStyle name="Normal 3 5 13 13" xfId="16704" xr:uid="{00000000-0005-0000-0000-000001410000}"/>
    <cellStyle name="Normal 3 5 13 14" xfId="16705" xr:uid="{00000000-0005-0000-0000-000002410000}"/>
    <cellStyle name="Normal 3 5 13 2" xfId="16706" xr:uid="{00000000-0005-0000-0000-000003410000}"/>
    <cellStyle name="Normal 3 5 13 3" xfId="16707" xr:uid="{00000000-0005-0000-0000-000004410000}"/>
    <cellStyle name="Normal 3 5 13 4" xfId="16708" xr:uid="{00000000-0005-0000-0000-000005410000}"/>
    <cellStyle name="Normal 3 5 13 5" xfId="16709" xr:uid="{00000000-0005-0000-0000-000006410000}"/>
    <cellStyle name="Normal 3 5 13 6" xfId="16710" xr:uid="{00000000-0005-0000-0000-000007410000}"/>
    <cellStyle name="Normal 3 5 13 7" xfId="16711" xr:uid="{00000000-0005-0000-0000-000008410000}"/>
    <cellStyle name="Normal 3 5 13 8" xfId="16712" xr:uid="{00000000-0005-0000-0000-000009410000}"/>
    <cellStyle name="Normal 3 5 13 9" xfId="16713" xr:uid="{00000000-0005-0000-0000-00000A410000}"/>
    <cellStyle name="Normal 3 5 14" xfId="16714" xr:uid="{00000000-0005-0000-0000-00000B410000}"/>
    <cellStyle name="Normal 3 5 14 10" xfId="16715" xr:uid="{00000000-0005-0000-0000-00000C410000}"/>
    <cellStyle name="Normal 3 5 14 11" xfId="16716" xr:uid="{00000000-0005-0000-0000-00000D410000}"/>
    <cellStyle name="Normal 3 5 14 12" xfId="16717" xr:uid="{00000000-0005-0000-0000-00000E410000}"/>
    <cellStyle name="Normal 3 5 14 13" xfId="16718" xr:uid="{00000000-0005-0000-0000-00000F410000}"/>
    <cellStyle name="Normal 3 5 14 14" xfId="16719" xr:uid="{00000000-0005-0000-0000-000010410000}"/>
    <cellStyle name="Normal 3 5 14 2" xfId="16720" xr:uid="{00000000-0005-0000-0000-000011410000}"/>
    <cellStyle name="Normal 3 5 14 3" xfId="16721" xr:uid="{00000000-0005-0000-0000-000012410000}"/>
    <cellStyle name="Normal 3 5 14 4" xfId="16722" xr:uid="{00000000-0005-0000-0000-000013410000}"/>
    <cellStyle name="Normal 3 5 14 5" xfId="16723" xr:uid="{00000000-0005-0000-0000-000014410000}"/>
    <cellStyle name="Normal 3 5 14 6" xfId="16724" xr:uid="{00000000-0005-0000-0000-000015410000}"/>
    <cellStyle name="Normal 3 5 14 7" xfId="16725" xr:uid="{00000000-0005-0000-0000-000016410000}"/>
    <cellStyle name="Normal 3 5 14 8" xfId="16726" xr:uid="{00000000-0005-0000-0000-000017410000}"/>
    <cellStyle name="Normal 3 5 14 9" xfId="16727" xr:uid="{00000000-0005-0000-0000-000018410000}"/>
    <cellStyle name="Normal 3 5 15" xfId="16728" xr:uid="{00000000-0005-0000-0000-000019410000}"/>
    <cellStyle name="Normal 3 5 16" xfId="16729" xr:uid="{00000000-0005-0000-0000-00001A410000}"/>
    <cellStyle name="Normal 3 5 17" xfId="16730" xr:uid="{00000000-0005-0000-0000-00001B410000}"/>
    <cellStyle name="Normal 3 5 17 10" xfId="16731" xr:uid="{00000000-0005-0000-0000-00001C410000}"/>
    <cellStyle name="Normal 3 5 17 11" xfId="16732" xr:uid="{00000000-0005-0000-0000-00001D410000}"/>
    <cellStyle name="Normal 3 5 17 12" xfId="16733" xr:uid="{00000000-0005-0000-0000-00001E410000}"/>
    <cellStyle name="Normal 3 5 17 13" xfId="16734" xr:uid="{00000000-0005-0000-0000-00001F410000}"/>
    <cellStyle name="Normal 3 5 17 14" xfId="16735" xr:uid="{00000000-0005-0000-0000-000020410000}"/>
    <cellStyle name="Normal 3 5 17 2" xfId="16736" xr:uid="{00000000-0005-0000-0000-000021410000}"/>
    <cellStyle name="Normal 3 5 17 3" xfId="16737" xr:uid="{00000000-0005-0000-0000-000022410000}"/>
    <cellStyle name="Normal 3 5 17 4" xfId="16738" xr:uid="{00000000-0005-0000-0000-000023410000}"/>
    <cellStyle name="Normal 3 5 17 5" xfId="16739" xr:uid="{00000000-0005-0000-0000-000024410000}"/>
    <cellStyle name="Normal 3 5 17 6" xfId="16740" xr:uid="{00000000-0005-0000-0000-000025410000}"/>
    <cellStyle name="Normal 3 5 17 7" xfId="16741" xr:uid="{00000000-0005-0000-0000-000026410000}"/>
    <cellStyle name="Normal 3 5 17 8" xfId="16742" xr:uid="{00000000-0005-0000-0000-000027410000}"/>
    <cellStyle name="Normal 3 5 17 9" xfId="16743" xr:uid="{00000000-0005-0000-0000-000028410000}"/>
    <cellStyle name="Normal 3 5 18" xfId="16744" xr:uid="{00000000-0005-0000-0000-000029410000}"/>
    <cellStyle name="Normal 3 5 18 10" xfId="16745" xr:uid="{00000000-0005-0000-0000-00002A410000}"/>
    <cellStyle name="Normal 3 5 18 11" xfId="16746" xr:uid="{00000000-0005-0000-0000-00002B410000}"/>
    <cellStyle name="Normal 3 5 18 12" xfId="16747" xr:uid="{00000000-0005-0000-0000-00002C410000}"/>
    <cellStyle name="Normal 3 5 18 13" xfId="16748" xr:uid="{00000000-0005-0000-0000-00002D410000}"/>
    <cellStyle name="Normal 3 5 18 14" xfId="16749" xr:uid="{00000000-0005-0000-0000-00002E410000}"/>
    <cellStyle name="Normal 3 5 18 2" xfId="16750" xr:uid="{00000000-0005-0000-0000-00002F410000}"/>
    <cellStyle name="Normal 3 5 18 3" xfId="16751" xr:uid="{00000000-0005-0000-0000-000030410000}"/>
    <cellStyle name="Normal 3 5 18 4" xfId="16752" xr:uid="{00000000-0005-0000-0000-000031410000}"/>
    <cellStyle name="Normal 3 5 18 5" xfId="16753" xr:uid="{00000000-0005-0000-0000-000032410000}"/>
    <cellStyle name="Normal 3 5 18 6" xfId="16754" xr:uid="{00000000-0005-0000-0000-000033410000}"/>
    <cellStyle name="Normal 3 5 18 7" xfId="16755" xr:uid="{00000000-0005-0000-0000-000034410000}"/>
    <cellStyle name="Normal 3 5 18 8" xfId="16756" xr:uid="{00000000-0005-0000-0000-000035410000}"/>
    <cellStyle name="Normal 3 5 18 9" xfId="16757" xr:uid="{00000000-0005-0000-0000-000036410000}"/>
    <cellStyle name="Normal 3 5 2" xfId="16758" xr:uid="{00000000-0005-0000-0000-000037410000}"/>
    <cellStyle name="Normal 3 5 3" xfId="16759" xr:uid="{00000000-0005-0000-0000-000038410000}"/>
    <cellStyle name="Normal 3 5 3 10" xfId="16760" xr:uid="{00000000-0005-0000-0000-000039410000}"/>
    <cellStyle name="Normal 3 5 3 11" xfId="16761" xr:uid="{00000000-0005-0000-0000-00003A410000}"/>
    <cellStyle name="Normal 3 5 3 12" xfId="16762" xr:uid="{00000000-0005-0000-0000-00003B410000}"/>
    <cellStyle name="Normal 3 5 3 13" xfId="16763" xr:uid="{00000000-0005-0000-0000-00003C410000}"/>
    <cellStyle name="Normal 3 5 3 14" xfId="16764" xr:uid="{00000000-0005-0000-0000-00003D410000}"/>
    <cellStyle name="Normal 3 5 3 15" xfId="16765" xr:uid="{00000000-0005-0000-0000-00003E410000}"/>
    <cellStyle name="Normal 3 5 3 16" xfId="16766" xr:uid="{00000000-0005-0000-0000-00003F410000}"/>
    <cellStyle name="Normal 3 5 3 17" xfId="16767" xr:uid="{00000000-0005-0000-0000-000040410000}"/>
    <cellStyle name="Normal 3 5 3 2" xfId="16768" xr:uid="{00000000-0005-0000-0000-000041410000}"/>
    <cellStyle name="Normal 3 5 3 3" xfId="16769" xr:uid="{00000000-0005-0000-0000-000042410000}"/>
    <cellStyle name="Normal 3 5 3 4" xfId="16770" xr:uid="{00000000-0005-0000-0000-000043410000}"/>
    <cellStyle name="Normal 3 5 3 5" xfId="16771" xr:uid="{00000000-0005-0000-0000-000044410000}"/>
    <cellStyle name="Normal 3 5 3 6" xfId="16772" xr:uid="{00000000-0005-0000-0000-000045410000}"/>
    <cellStyle name="Normal 3 5 3 7" xfId="16773" xr:uid="{00000000-0005-0000-0000-000046410000}"/>
    <cellStyle name="Normal 3 5 3 8" xfId="16774" xr:uid="{00000000-0005-0000-0000-000047410000}"/>
    <cellStyle name="Normal 3 5 3 9" xfId="16775" xr:uid="{00000000-0005-0000-0000-000048410000}"/>
    <cellStyle name="Normal 3 5 4" xfId="16776" xr:uid="{00000000-0005-0000-0000-000049410000}"/>
    <cellStyle name="Normal 3 5 5" xfId="16777" xr:uid="{00000000-0005-0000-0000-00004A410000}"/>
    <cellStyle name="Normal 3 5 6" xfId="16778" xr:uid="{00000000-0005-0000-0000-00004B410000}"/>
    <cellStyle name="Normal 3 5 6 10" xfId="16779" xr:uid="{00000000-0005-0000-0000-00004C410000}"/>
    <cellStyle name="Normal 3 5 6 11" xfId="16780" xr:uid="{00000000-0005-0000-0000-00004D410000}"/>
    <cellStyle name="Normal 3 5 6 12" xfId="16781" xr:uid="{00000000-0005-0000-0000-00004E410000}"/>
    <cellStyle name="Normal 3 5 6 13" xfId="16782" xr:uid="{00000000-0005-0000-0000-00004F410000}"/>
    <cellStyle name="Normal 3 5 6 14" xfId="16783" xr:uid="{00000000-0005-0000-0000-000050410000}"/>
    <cellStyle name="Normal 3 5 6 15" xfId="16784" xr:uid="{00000000-0005-0000-0000-000051410000}"/>
    <cellStyle name="Normal 3 5 6 2" xfId="16785" xr:uid="{00000000-0005-0000-0000-000052410000}"/>
    <cellStyle name="Normal 3 5 6 2 10" xfId="16786" xr:uid="{00000000-0005-0000-0000-000053410000}"/>
    <cellStyle name="Normal 3 5 6 2 11" xfId="16787" xr:uid="{00000000-0005-0000-0000-000054410000}"/>
    <cellStyle name="Normal 3 5 6 2 12" xfId="16788" xr:uid="{00000000-0005-0000-0000-000055410000}"/>
    <cellStyle name="Normal 3 5 6 2 13" xfId="16789" xr:uid="{00000000-0005-0000-0000-000056410000}"/>
    <cellStyle name="Normal 3 5 6 2 14" xfId="16790" xr:uid="{00000000-0005-0000-0000-000057410000}"/>
    <cellStyle name="Normal 3 5 6 2 2" xfId="16791" xr:uid="{00000000-0005-0000-0000-000058410000}"/>
    <cellStyle name="Normal 3 5 6 2 3" xfId="16792" xr:uid="{00000000-0005-0000-0000-000059410000}"/>
    <cellStyle name="Normal 3 5 6 2 4" xfId="16793" xr:uid="{00000000-0005-0000-0000-00005A410000}"/>
    <cellStyle name="Normal 3 5 6 2 5" xfId="16794" xr:uid="{00000000-0005-0000-0000-00005B410000}"/>
    <cellStyle name="Normal 3 5 6 2 6" xfId="16795" xr:uid="{00000000-0005-0000-0000-00005C410000}"/>
    <cellStyle name="Normal 3 5 6 2 7" xfId="16796" xr:uid="{00000000-0005-0000-0000-00005D410000}"/>
    <cellStyle name="Normal 3 5 6 2 8" xfId="16797" xr:uid="{00000000-0005-0000-0000-00005E410000}"/>
    <cellStyle name="Normal 3 5 6 2 9" xfId="16798" xr:uid="{00000000-0005-0000-0000-00005F410000}"/>
    <cellStyle name="Normal 3 5 6 3" xfId="16799" xr:uid="{00000000-0005-0000-0000-000060410000}"/>
    <cellStyle name="Normal 3 5 6 4" xfId="16800" xr:uid="{00000000-0005-0000-0000-000061410000}"/>
    <cellStyle name="Normal 3 5 6 5" xfId="16801" xr:uid="{00000000-0005-0000-0000-000062410000}"/>
    <cellStyle name="Normal 3 5 6 6" xfId="16802" xr:uid="{00000000-0005-0000-0000-000063410000}"/>
    <cellStyle name="Normal 3 5 6 7" xfId="16803" xr:uid="{00000000-0005-0000-0000-000064410000}"/>
    <cellStyle name="Normal 3 5 6 8" xfId="16804" xr:uid="{00000000-0005-0000-0000-000065410000}"/>
    <cellStyle name="Normal 3 5 6 9" xfId="16805" xr:uid="{00000000-0005-0000-0000-000066410000}"/>
    <cellStyle name="Normal 3 5 7" xfId="16806" xr:uid="{00000000-0005-0000-0000-000067410000}"/>
    <cellStyle name="Normal 3 5 7 10" xfId="16807" xr:uid="{00000000-0005-0000-0000-000068410000}"/>
    <cellStyle name="Normal 3 5 7 11" xfId="16808" xr:uid="{00000000-0005-0000-0000-000069410000}"/>
    <cellStyle name="Normal 3 5 7 12" xfId="16809" xr:uid="{00000000-0005-0000-0000-00006A410000}"/>
    <cellStyle name="Normal 3 5 7 13" xfId="16810" xr:uid="{00000000-0005-0000-0000-00006B410000}"/>
    <cellStyle name="Normal 3 5 7 14" xfId="16811" xr:uid="{00000000-0005-0000-0000-00006C410000}"/>
    <cellStyle name="Normal 3 5 7 15" xfId="16812" xr:uid="{00000000-0005-0000-0000-00006D410000}"/>
    <cellStyle name="Normal 3 5 7 2" xfId="16813" xr:uid="{00000000-0005-0000-0000-00006E410000}"/>
    <cellStyle name="Normal 3 5 7 2 10" xfId="16814" xr:uid="{00000000-0005-0000-0000-00006F410000}"/>
    <cellStyle name="Normal 3 5 7 2 11" xfId="16815" xr:uid="{00000000-0005-0000-0000-000070410000}"/>
    <cellStyle name="Normal 3 5 7 2 12" xfId="16816" xr:uid="{00000000-0005-0000-0000-000071410000}"/>
    <cellStyle name="Normal 3 5 7 2 13" xfId="16817" xr:uid="{00000000-0005-0000-0000-000072410000}"/>
    <cellStyle name="Normal 3 5 7 2 14" xfId="16818" xr:uid="{00000000-0005-0000-0000-000073410000}"/>
    <cellStyle name="Normal 3 5 7 2 2" xfId="16819" xr:uid="{00000000-0005-0000-0000-000074410000}"/>
    <cellStyle name="Normal 3 5 7 2 3" xfId="16820" xr:uid="{00000000-0005-0000-0000-000075410000}"/>
    <cellStyle name="Normal 3 5 7 2 4" xfId="16821" xr:uid="{00000000-0005-0000-0000-000076410000}"/>
    <cellStyle name="Normal 3 5 7 2 5" xfId="16822" xr:uid="{00000000-0005-0000-0000-000077410000}"/>
    <cellStyle name="Normal 3 5 7 2 6" xfId="16823" xr:uid="{00000000-0005-0000-0000-000078410000}"/>
    <cellStyle name="Normal 3 5 7 2 7" xfId="16824" xr:uid="{00000000-0005-0000-0000-000079410000}"/>
    <cellStyle name="Normal 3 5 7 2 8" xfId="16825" xr:uid="{00000000-0005-0000-0000-00007A410000}"/>
    <cellStyle name="Normal 3 5 7 2 9" xfId="16826" xr:uid="{00000000-0005-0000-0000-00007B410000}"/>
    <cellStyle name="Normal 3 5 7 3" xfId="16827" xr:uid="{00000000-0005-0000-0000-00007C410000}"/>
    <cellStyle name="Normal 3 5 7 4" xfId="16828" xr:uid="{00000000-0005-0000-0000-00007D410000}"/>
    <cellStyle name="Normal 3 5 7 5" xfId="16829" xr:uid="{00000000-0005-0000-0000-00007E410000}"/>
    <cellStyle name="Normal 3 5 7 6" xfId="16830" xr:uid="{00000000-0005-0000-0000-00007F410000}"/>
    <cellStyle name="Normal 3 5 7 7" xfId="16831" xr:uid="{00000000-0005-0000-0000-000080410000}"/>
    <cellStyle name="Normal 3 5 7 8" xfId="16832" xr:uid="{00000000-0005-0000-0000-000081410000}"/>
    <cellStyle name="Normal 3 5 7 9" xfId="16833" xr:uid="{00000000-0005-0000-0000-000082410000}"/>
    <cellStyle name="Normal 3 5 8" xfId="16834" xr:uid="{00000000-0005-0000-0000-000083410000}"/>
    <cellStyle name="Normal 3 5 8 10" xfId="16835" xr:uid="{00000000-0005-0000-0000-000084410000}"/>
    <cellStyle name="Normal 3 5 8 11" xfId="16836" xr:uid="{00000000-0005-0000-0000-000085410000}"/>
    <cellStyle name="Normal 3 5 8 12" xfId="16837" xr:uid="{00000000-0005-0000-0000-000086410000}"/>
    <cellStyle name="Normal 3 5 8 13" xfId="16838" xr:uid="{00000000-0005-0000-0000-000087410000}"/>
    <cellStyle name="Normal 3 5 8 14" xfId="16839" xr:uid="{00000000-0005-0000-0000-000088410000}"/>
    <cellStyle name="Normal 3 5 8 15" xfId="16840" xr:uid="{00000000-0005-0000-0000-000089410000}"/>
    <cellStyle name="Normal 3 5 8 2" xfId="16841" xr:uid="{00000000-0005-0000-0000-00008A410000}"/>
    <cellStyle name="Normal 3 5 8 2 10" xfId="16842" xr:uid="{00000000-0005-0000-0000-00008B410000}"/>
    <cellStyle name="Normal 3 5 8 2 11" xfId="16843" xr:uid="{00000000-0005-0000-0000-00008C410000}"/>
    <cellStyle name="Normal 3 5 8 2 12" xfId="16844" xr:uid="{00000000-0005-0000-0000-00008D410000}"/>
    <cellStyle name="Normal 3 5 8 2 13" xfId="16845" xr:uid="{00000000-0005-0000-0000-00008E410000}"/>
    <cellStyle name="Normal 3 5 8 2 14" xfId="16846" xr:uid="{00000000-0005-0000-0000-00008F410000}"/>
    <cellStyle name="Normal 3 5 8 2 2" xfId="16847" xr:uid="{00000000-0005-0000-0000-000090410000}"/>
    <cellStyle name="Normal 3 5 8 2 3" xfId="16848" xr:uid="{00000000-0005-0000-0000-000091410000}"/>
    <cellStyle name="Normal 3 5 8 2 4" xfId="16849" xr:uid="{00000000-0005-0000-0000-000092410000}"/>
    <cellStyle name="Normal 3 5 8 2 5" xfId="16850" xr:uid="{00000000-0005-0000-0000-000093410000}"/>
    <cellStyle name="Normal 3 5 8 2 6" xfId="16851" xr:uid="{00000000-0005-0000-0000-000094410000}"/>
    <cellStyle name="Normal 3 5 8 2 7" xfId="16852" xr:uid="{00000000-0005-0000-0000-000095410000}"/>
    <cellStyle name="Normal 3 5 8 2 8" xfId="16853" xr:uid="{00000000-0005-0000-0000-000096410000}"/>
    <cellStyle name="Normal 3 5 8 2 9" xfId="16854" xr:uid="{00000000-0005-0000-0000-000097410000}"/>
    <cellStyle name="Normal 3 5 8 3" xfId="16855" xr:uid="{00000000-0005-0000-0000-000098410000}"/>
    <cellStyle name="Normal 3 5 8 4" xfId="16856" xr:uid="{00000000-0005-0000-0000-000099410000}"/>
    <cellStyle name="Normal 3 5 8 5" xfId="16857" xr:uid="{00000000-0005-0000-0000-00009A410000}"/>
    <cellStyle name="Normal 3 5 8 6" xfId="16858" xr:uid="{00000000-0005-0000-0000-00009B410000}"/>
    <cellStyle name="Normal 3 5 8 7" xfId="16859" xr:uid="{00000000-0005-0000-0000-00009C410000}"/>
    <cellStyle name="Normal 3 5 8 8" xfId="16860" xr:uid="{00000000-0005-0000-0000-00009D410000}"/>
    <cellStyle name="Normal 3 5 8 9" xfId="16861" xr:uid="{00000000-0005-0000-0000-00009E410000}"/>
    <cellStyle name="Normal 3 5 9" xfId="16862" xr:uid="{00000000-0005-0000-0000-00009F410000}"/>
    <cellStyle name="Normal 3 5 9 10" xfId="16863" xr:uid="{00000000-0005-0000-0000-0000A0410000}"/>
    <cellStyle name="Normal 3 5 9 11" xfId="16864" xr:uid="{00000000-0005-0000-0000-0000A1410000}"/>
    <cellStyle name="Normal 3 5 9 12" xfId="16865" xr:uid="{00000000-0005-0000-0000-0000A2410000}"/>
    <cellStyle name="Normal 3 5 9 13" xfId="16866" xr:uid="{00000000-0005-0000-0000-0000A3410000}"/>
    <cellStyle name="Normal 3 5 9 14" xfId="16867" xr:uid="{00000000-0005-0000-0000-0000A4410000}"/>
    <cellStyle name="Normal 3 5 9 2" xfId="16868" xr:uid="{00000000-0005-0000-0000-0000A5410000}"/>
    <cellStyle name="Normal 3 5 9 3" xfId="16869" xr:uid="{00000000-0005-0000-0000-0000A6410000}"/>
    <cellStyle name="Normal 3 5 9 4" xfId="16870" xr:uid="{00000000-0005-0000-0000-0000A7410000}"/>
    <cellStyle name="Normal 3 5 9 5" xfId="16871" xr:uid="{00000000-0005-0000-0000-0000A8410000}"/>
    <cellStyle name="Normal 3 5 9 6" xfId="16872" xr:uid="{00000000-0005-0000-0000-0000A9410000}"/>
    <cellStyle name="Normal 3 5 9 7" xfId="16873" xr:uid="{00000000-0005-0000-0000-0000AA410000}"/>
    <cellStyle name="Normal 3 5 9 8" xfId="16874" xr:uid="{00000000-0005-0000-0000-0000AB410000}"/>
    <cellStyle name="Normal 3 5 9 9" xfId="16875" xr:uid="{00000000-0005-0000-0000-0000AC410000}"/>
    <cellStyle name="Normal 3 50" xfId="16876" xr:uid="{00000000-0005-0000-0000-0000AD410000}"/>
    <cellStyle name="Normal 3 51" xfId="16877" xr:uid="{00000000-0005-0000-0000-0000AE410000}"/>
    <cellStyle name="Normal 3 52" xfId="16878" xr:uid="{00000000-0005-0000-0000-0000AF410000}"/>
    <cellStyle name="Normal 3 53" xfId="16879" xr:uid="{00000000-0005-0000-0000-0000B0410000}"/>
    <cellStyle name="Normal 3 54" xfId="16880" xr:uid="{00000000-0005-0000-0000-0000B1410000}"/>
    <cellStyle name="Normal 3 55" xfId="16881" xr:uid="{00000000-0005-0000-0000-0000B2410000}"/>
    <cellStyle name="Normal 3 6" xfId="16882" xr:uid="{00000000-0005-0000-0000-0000B3410000}"/>
    <cellStyle name="Normal 3 6 10" xfId="16883" xr:uid="{00000000-0005-0000-0000-0000B4410000}"/>
    <cellStyle name="Normal 3 6 11" xfId="16884" xr:uid="{00000000-0005-0000-0000-0000B5410000}"/>
    <cellStyle name="Normal 3 6 11 10" xfId="16885" xr:uid="{00000000-0005-0000-0000-0000B6410000}"/>
    <cellStyle name="Normal 3 6 11 11" xfId="16886" xr:uid="{00000000-0005-0000-0000-0000B7410000}"/>
    <cellStyle name="Normal 3 6 11 12" xfId="16887" xr:uid="{00000000-0005-0000-0000-0000B8410000}"/>
    <cellStyle name="Normal 3 6 11 13" xfId="16888" xr:uid="{00000000-0005-0000-0000-0000B9410000}"/>
    <cellStyle name="Normal 3 6 11 14" xfId="16889" xr:uid="{00000000-0005-0000-0000-0000BA410000}"/>
    <cellStyle name="Normal 3 6 11 15" xfId="16890" xr:uid="{00000000-0005-0000-0000-0000BB410000}"/>
    <cellStyle name="Normal 3 6 11 16" xfId="16891" xr:uid="{00000000-0005-0000-0000-0000BC410000}"/>
    <cellStyle name="Normal 3 6 11 17" xfId="16892" xr:uid="{00000000-0005-0000-0000-0000BD410000}"/>
    <cellStyle name="Normal 3 6 11 2" xfId="16893" xr:uid="{00000000-0005-0000-0000-0000BE410000}"/>
    <cellStyle name="Normal 3 6 11 3" xfId="16894" xr:uid="{00000000-0005-0000-0000-0000BF410000}"/>
    <cellStyle name="Normal 3 6 11 4" xfId="16895" xr:uid="{00000000-0005-0000-0000-0000C0410000}"/>
    <cellStyle name="Normal 3 6 11 5" xfId="16896" xr:uid="{00000000-0005-0000-0000-0000C1410000}"/>
    <cellStyle name="Normal 3 6 11 6" xfId="16897" xr:uid="{00000000-0005-0000-0000-0000C2410000}"/>
    <cellStyle name="Normal 3 6 11 7" xfId="16898" xr:uid="{00000000-0005-0000-0000-0000C3410000}"/>
    <cellStyle name="Normal 3 6 11 8" xfId="16899" xr:uid="{00000000-0005-0000-0000-0000C4410000}"/>
    <cellStyle name="Normal 3 6 11 9" xfId="16900" xr:uid="{00000000-0005-0000-0000-0000C5410000}"/>
    <cellStyle name="Normal 3 6 12" xfId="16901" xr:uid="{00000000-0005-0000-0000-0000C6410000}"/>
    <cellStyle name="Normal 3 6 13" xfId="16902" xr:uid="{00000000-0005-0000-0000-0000C7410000}"/>
    <cellStyle name="Normal 3 6 14" xfId="16903" xr:uid="{00000000-0005-0000-0000-0000C8410000}"/>
    <cellStyle name="Normal 3 6 14 10" xfId="16904" xr:uid="{00000000-0005-0000-0000-0000C9410000}"/>
    <cellStyle name="Normal 3 6 14 11" xfId="16905" xr:uid="{00000000-0005-0000-0000-0000CA410000}"/>
    <cellStyle name="Normal 3 6 14 12" xfId="16906" xr:uid="{00000000-0005-0000-0000-0000CB410000}"/>
    <cellStyle name="Normal 3 6 14 13" xfId="16907" xr:uid="{00000000-0005-0000-0000-0000CC410000}"/>
    <cellStyle name="Normal 3 6 14 14" xfId="16908" xr:uid="{00000000-0005-0000-0000-0000CD410000}"/>
    <cellStyle name="Normal 3 6 14 15" xfId="16909" xr:uid="{00000000-0005-0000-0000-0000CE410000}"/>
    <cellStyle name="Normal 3 6 14 2" xfId="16910" xr:uid="{00000000-0005-0000-0000-0000CF410000}"/>
    <cellStyle name="Normal 3 6 14 2 10" xfId="16911" xr:uid="{00000000-0005-0000-0000-0000D0410000}"/>
    <cellStyle name="Normal 3 6 14 2 11" xfId="16912" xr:uid="{00000000-0005-0000-0000-0000D1410000}"/>
    <cellStyle name="Normal 3 6 14 2 12" xfId="16913" xr:uid="{00000000-0005-0000-0000-0000D2410000}"/>
    <cellStyle name="Normal 3 6 14 2 13" xfId="16914" xr:uid="{00000000-0005-0000-0000-0000D3410000}"/>
    <cellStyle name="Normal 3 6 14 2 14" xfId="16915" xr:uid="{00000000-0005-0000-0000-0000D4410000}"/>
    <cellStyle name="Normal 3 6 14 2 2" xfId="16916" xr:uid="{00000000-0005-0000-0000-0000D5410000}"/>
    <cellStyle name="Normal 3 6 14 2 3" xfId="16917" xr:uid="{00000000-0005-0000-0000-0000D6410000}"/>
    <cellStyle name="Normal 3 6 14 2 4" xfId="16918" xr:uid="{00000000-0005-0000-0000-0000D7410000}"/>
    <cellStyle name="Normal 3 6 14 2 5" xfId="16919" xr:uid="{00000000-0005-0000-0000-0000D8410000}"/>
    <cellStyle name="Normal 3 6 14 2 6" xfId="16920" xr:uid="{00000000-0005-0000-0000-0000D9410000}"/>
    <cellStyle name="Normal 3 6 14 2 7" xfId="16921" xr:uid="{00000000-0005-0000-0000-0000DA410000}"/>
    <cellStyle name="Normal 3 6 14 2 8" xfId="16922" xr:uid="{00000000-0005-0000-0000-0000DB410000}"/>
    <cellStyle name="Normal 3 6 14 2 9" xfId="16923" xr:uid="{00000000-0005-0000-0000-0000DC410000}"/>
    <cellStyle name="Normal 3 6 14 3" xfId="16924" xr:uid="{00000000-0005-0000-0000-0000DD410000}"/>
    <cellStyle name="Normal 3 6 14 4" xfId="16925" xr:uid="{00000000-0005-0000-0000-0000DE410000}"/>
    <cellStyle name="Normal 3 6 14 5" xfId="16926" xr:uid="{00000000-0005-0000-0000-0000DF410000}"/>
    <cellStyle name="Normal 3 6 14 6" xfId="16927" xr:uid="{00000000-0005-0000-0000-0000E0410000}"/>
    <cellStyle name="Normal 3 6 14 7" xfId="16928" xr:uid="{00000000-0005-0000-0000-0000E1410000}"/>
    <cellStyle name="Normal 3 6 14 8" xfId="16929" xr:uid="{00000000-0005-0000-0000-0000E2410000}"/>
    <cellStyle name="Normal 3 6 14 9" xfId="16930" xr:uid="{00000000-0005-0000-0000-0000E3410000}"/>
    <cellStyle name="Normal 3 6 15" xfId="16931" xr:uid="{00000000-0005-0000-0000-0000E4410000}"/>
    <cellStyle name="Normal 3 6 15 10" xfId="16932" xr:uid="{00000000-0005-0000-0000-0000E5410000}"/>
    <cellStyle name="Normal 3 6 15 11" xfId="16933" xr:uid="{00000000-0005-0000-0000-0000E6410000}"/>
    <cellStyle name="Normal 3 6 15 12" xfId="16934" xr:uid="{00000000-0005-0000-0000-0000E7410000}"/>
    <cellStyle name="Normal 3 6 15 13" xfId="16935" xr:uid="{00000000-0005-0000-0000-0000E8410000}"/>
    <cellStyle name="Normal 3 6 15 14" xfId="16936" xr:uid="{00000000-0005-0000-0000-0000E9410000}"/>
    <cellStyle name="Normal 3 6 15 15" xfId="16937" xr:uid="{00000000-0005-0000-0000-0000EA410000}"/>
    <cellStyle name="Normal 3 6 15 2" xfId="16938" xr:uid="{00000000-0005-0000-0000-0000EB410000}"/>
    <cellStyle name="Normal 3 6 15 2 10" xfId="16939" xr:uid="{00000000-0005-0000-0000-0000EC410000}"/>
    <cellStyle name="Normal 3 6 15 2 11" xfId="16940" xr:uid="{00000000-0005-0000-0000-0000ED410000}"/>
    <cellStyle name="Normal 3 6 15 2 12" xfId="16941" xr:uid="{00000000-0005-0000-0000-0000EE410000}"/>
    <cellStyle name="Normal 3 6 15 2 13" xfId="16942" xr:uid="{00000000-0005-0000-0000-0000EF410000}"/>
    <cellStyle name="Normal 3 6 15 2 14" xfId="16943" xr:uid="{00000000-0005-0000-0000-0000F0410000}"/>
    <cellStyle name="Normal 3 6 15 2 2" xfId="16944" xr:uid="{00000000-0005-0000-0000-0000F1410000}"/>
    <cellStyle name="Normal 3 6 15 2 3" xfId="16945" xr:uid="{00000000-0005-0000-0000-0000F2410000}"/>
    <cellStyle name="Normal 3 6 15 2 4" xfId="16946" xr:uid="{00000000-0005-0000-0000-0000F3410000}"/>
    <cellStyle name="Normal 3 6 15 2 5" xfId="16947" xr:uid="{00000000-0005-0000-0000-0000F4410000}"/>
    <cellStyle name="Normal 3 6 15 2 6" xfId="16948" xr:uid="{00000000-0005-0000-0000-0000F5410000}"/>
    <cellStyle name="Normal 3 6 15 2 7" xfId="16949" xr:uid="{00000000-0005-0000-0000-0000F6410000}"/>
    <cellStyle name="Normal 3 6 15 2 8" xfId="16950" xr:uid="{00000000-0005-0000-0000-0000F7410000}"/>
    <cellStyle name="Normal 3 6 15 2 9" xfId="16951" xr:uid="{00000000-0005-0000-0000-0000F8410000}"/>
    <cellStyle name="Normal 3 6 15 3" xfId="16952" xr:uid="{00000000-0005-0000-0000-0000F9410000}"/>
    <cellStyle name="Normal 3 6 15 4" xfId="16953" xr:uid="{00000000-0005-0000-0000-0000FA410000}"/>
    <cellStyle name="Normal 3 6 15 5" xfId="16954" xr:uid="{00000000-0005-0000-0000-0000FB410000}"/>
    <cellStyle name="Normal 3 6 15 6" xfId="16955" xr:uid="{00000000-0005-0000-0000-0000FC410000}"/>
    <cellStyle name="Normal 3 6 15 7" xfId="16956" xr:uid="{00000000-0005-0000-0000-0000FD410000}"/>
    <cellStyle name="Normal 3 6 15 8" xfId="16957" xr:uid="{00000000-0005-0000-0000-0000FE410000}"/>
    <cellStyle name="Normal 3 6 15 9" xfId="16958" xr:uid="{00000000-0005-0000-0000-0000FF410000}"/>
    <cellStyle name="Normal 3 6 16" xfId="16959" xr:uid="{00000000-0005-0000-0000-000000420000}"/>
    <cellStyle name="Normal 3 6 16 10" xfId="16960" xr:uid="{00000000-0005-0000-0000-000001420000}"/>
    <cellStyle name="Normal 3 6 16 11" xfId="16961" xr:uid="{00000000-0005-0000-0000-000002420000}"/>
    <cellStyle name="Normal 3 6 16 12" xfId="16962" xr:uid="{00000000-0005-0000-0000-000003420000}"/>
    <cellStyle name="Normal 3 6 16 13" xfId="16963" xr:uid="{00000000-0005-0000-0000-000004420000}"/>
    <cellStyle name="Normal 3 6 16 14" xfId="16964" xr:uid="{00000000-0005-0000-0000-000005420000}"/>
    <cellStyle name="Normal 3 6 16 15" xfId="16965" xr:uid="{00000000-0005-0000-0000-000006420000}"/>
    <cellStyle name="Normal 3 6 16 2" xfId="16966" xr:uid="{00000000-0005-0000-0000-000007420000}"/>
    <cellStyle name="Normal 3 6 16 2 10" xfId="16967" xr:uid="{00000000-0005-0000-0000-000008420000}"/>
    <cellStyle name="Normal 3 6 16 2 11" xfId="16968" xr:uid="{00000000-0005-0000-0000-000009420000}"/>
    <cellStyle name="Normal 3 6 16 2 12" xfId="16969" xr:uid="{00000000-0005-0000-0000-00000A420000}"/>
    <cellStyle name="Normal 3 6 16 2 13" xfId="16970" xr:uid="{00000000-0005-0000-0000-00000B420000}"/>
    <cellStyle name="Normal 3 6 16 2 14" xfId="16971" xr:uid="{00000000-0005-0000-0000-00000C420000}"/>
    <cellStyle name="Normal 3 6 16 2 2" xfId="16972" xr:uid="{00000000-0005-0000-0000-00000D420000}"/>
    <cellStyle name="Normal 3 6 16 2 3" xfId="16973" xr:uid="{00000000-0005-0000-0000-00000E420000}"/>
    <cellStyle name="Normal 3 6 16 2 4" xfId="16974" xr:uid="{00000000-0005-0000-0000-00000F420000}"/>
    <cellStyle name="Normal 3 6 16 2 5" xfId="16975" xr:uid="{00000000-0005-0000-0000-000010420000}"/>
    <cellStyle name="Normal 3 6 16 2 6" xfId="16976" xr:uid="{00000000-0005-0000-0000-000011420000}"/>
    <cellStyle name="Normal 3 6 16 2 7" xfId="16977" xr:uid="{00000000-0005-0000-0000-000012420000}"/>
    <cellStyle name="Normal 3 6 16 2 8" xfId="16978" xr:uid="{00000000-0005-0000-0000-000013420000}"/>
    <cellStyle name="Normal 3 6 16 2 9" xfId="16979" xr:uid="{00000000-0005-0000-0000-000014420000}"/>
    <cellStyle name="Normal 3 6 16 3" xfId="16980" xr:uid="{00000000-0005-0000-0000-000015420000}"/>
    <cellStyle name="Normal 3 6 16 4" xfId="16981" xr:uid="{00000000-0005-0000-0000-000016420000}"/>
    <cellStyle name="Normal 3 6 16 5" xfId="16982" xr:uid="{00000000-0005-0000-0000-000017420000}"/>
    <cellStyle name="Normal 3 6 16 6" xfId="16983" xr:uid="{00000000-0005-0000-0000-000018420000}"/>
    <cellStyle name="Normal 3 6 16 7" xfId="16984" xr:uid="{00000000-0005-0000-0000-000019420000}"/>
    <cellStyle name="Normal 3 6 16 8" xfId="16985" xr:uid="{00000000-0005-0000-0000-00001A420000}"/>
    <cellStyle name="Normal 3 6 16 9" xfId="16986" xr:uid="{00000000-0005-0000-0000-00001B420000}"/>
    <cellStyle name="Normal 3 6 17" xfId="16987" xr:uid="{00000000-0005-0000-0000-00001C420000}"/>
    <cellStyle name="Normal 3 6 17 10" xfId="16988" xr:uid="{00000000-0005-0000-0000-00001D420000}"/>
    <cellStyle name="Normal 3 6 17 11" xfId="16989" xr:uid="{00000000-0005-0000-0000-00001E420000}"/>
    <cellStyle name="Normal 3 6 17 12" xfId="16990" xr:uid="{00000000-0005-0000-0000-00001F420000}"/>
    <cellStyle name="Normal 3 6 17 13" xfId="16991" xr:uid="{00000000-0005-0000-0000-000020420000}"/>
    <cellStyle name="Normal 3 6 17 14" xfId="16992" xr:uid="{00000000-0005-0000-0000-000021420000}"/>
    <cellStyle name="Normal 3 6 17 2" xfId="16993" xr:uid="{00000000-0005-0000-0000-000022420000}"/>
    <cellStyle name="Normal 3 6 17 3" xfId="16994" xr:uid="{00000000-0005-0000-0000-000023420000}"/>
    <cellStyle name="Normal 3 6 17 4" xfId="16995" xr:uid="{00000000-0005-0000-0000-000024420000}"/>
    <cellStyle name="Normal 3 6 17 5" xfId="16996" xr:uid="{00000000-0005-0000-0000-000025420000}"/>
    <cellStyle name="Normal 3 6 17 6" xfId="16997" xr:uid="{00000000-0005-0000-0000-000026420000}"/>
    <cellStyle name="Normal 3 6 17 7" xfId="16998" xr:uid="{00000000-0005-0000-0000-000027420000}"/>
    <cellStyle name="Normal 3 6 17 8" xfId="16999" xr:uid="{00000000-0005-0000-0000-000028420000}"/>
    <cellStyle name="Normal 3 6 17 9" xfId="17000" xr:uid="{00000000-0005-0000-0000-000029420000}"/>
    <cellStyle name="Normal 3 6 18" xfId="17001" xr:uid="{00000000-0005-0000-0000-00002A420000}"/>
    <cellStyle name="Normal 3 6 18 10" xfId="17002" xr:uid="{00000000-0005-0000-0000-00002B420000}"/>
    <cellStyle name="Normal 3 6 18 11" xfId="17003" xr:uid="{00000000-0005-0000-0000-00002C420000}"/>
    <cellStyle name="Normal 3 6 18 12" xfId="17004" xr:uid="{00000000-0005-0000-0000-00002D420000}"/>
    <cellStyle name="Normal 3 6 18 13" xfId="17005" xr:uid="{00000000-0005-0000-0000-00002E420000}"/>
    <cellStyle name="Normal 3 6 18 14" xfId="17006" xr:uid="{00000000-0005-0000-0000-00002F420000}"/>
    <cellStyle name="Normal 3 6 18 2" xfId="17007" xr:uid="{00000000-0005-0000-0000-000030420000}"/>
    <cellStyle name="Normal 3 6 18 3" xfId="17008" xr:uid="{00000000-0005-0000-0000-000031420000}"/>
    <cellStyle name="Normal 3 6 18 4" xfId="17009" xr:uid="{00000000-0005-0000-0000-000032420000}"/>
    <cellStyle name="Normal 3 6 18 5" xfId="17010" xr:uid="{00000000-0005-0000-0000-000033420000}"/>
    <cellStyle name="Normal 3 6 18 6" xfId="17011" xr:uid="{00000000-0005-0000-0000-000034420000}"/>
    <cellStyle name="Normal 3 6 18 7" xfId="17012" xr:uid="{00000000-0005-0000-0000-000035420000}"/>
    <cellStyle name="Normal 3 6 18 8" xfId="17013" xr:uid="{00000000-0005-0000-0000-000036420000}"/>
    <cellStyle name="Normal 3 6 18 9" xfId="17014" xr:uid="{00000000-0005-0000-0000-000037420000}"/>
    <cellStyle name="Normal 3 6 19" xfId="17015" xr:uid="{00000000-0005-0000-0000-000038420000}"/>
    <cellStyle name="Normal 3 6 19 10" xfId="17016" xr:uid="{00000000-0005-0000-0000-000039420000}"/>
    <cellStyle name="Normal 3 6 19 11" xfId="17017" xr:uid="{00000000-0005-0000-0000-00003A420000}"/>
    <cellStyle name="Normal 3 6 19 12" xfId="17018" xr:uid="{00000000-0005-0000-0000-00003B420000}"/>
    <cellStyle name="Normal 3 6 19 13" xfId="17019" xr:uid="{00000000-0005-0000-0000-00003C420000}"/>
    <cellStyle name="Normal 3 6 19 14" xfId="17020" xr:uid="{00000000-0005-0000-0000-00003D420000}"/>
    <cellStyle name="Normal 3 6 19 2" xfId="17021" xr:uid="{00000000-0005-0000-0000-00003E420000}"/>
    <cellStyle name="Normal 3 6 19 3" xfId="17022" xr:uid="{00000000-0005-0000-0000-00003F420000}"/>
    <cellStyle name="Normal 3 6 19 4" xfId="17023" xr:uid="{00000000-0005-0000-0000-000040420000}"/>
    <cellStyle name="Normal 3 6 19 5" xfId="17024" xr:uid="{00000000-0005-0000-0000-000041420000}"/>
    <cellStyle name="Normal 3 6 19 6" xfId="17025" xr:uid="{00000000-0005-0000-0000-000042420000}"/>
    <cellStyle name="Normal 3 6 19 7" xfId="17026" xr:uid="{00000000-0005-0000-0000-000043420000}"/>
    <cellStyle name="Normal 3 6 19 8" xfId="17027" xr:uid="{00000000-0005-0000-0000-000044420000}"/>
    <cellStyle name="Normal 3 6 19 9" xfId="17028" xr:uid="{00000000-0005-0000-0000-000045420000}"/>
    <cellStyle name="Normal 3 6 2" xfId="17029" xr:uid="{00000000-0005-0000-0000-000046420000}"/>
    <cellStyle name="Normal 3 6 20" xfId="17030" xr:uid="{00000000-0005-0000-0000-000047420000}"/>
    <cellStyle name="Normal 3 6 20 10" xfId="17031" xr:uid="{00000000-0005-0000-0000-000048420000}"/>
    <cellStyle name="Normal 3 6 20 11" xfId="17032" xr:uid="{00000000-0005-0000-0000-000049420000}"/>
    <cellStyle name="Normal 3 6 20 12" xfId="17033" xr:uid="{00000000-0005-0000-0000-00004A420000}"/>
    <cellStyle name="Normal 3 6 20 13" xfId="17034" xr:uid="{00000000-0005-0000-0000-00004B420000}"/>
    <cellStyle name="Normal 3 6 20 14" xfId="17035" xr:uid="{00000000-0005-0000-0000-00004C420000}"/>
    <cellStyle name="Normal 3 6 20 2" xfId="17036" xr:uid="{00000000-0005-0000-0000-00004D420000}"/>
    <cellStyle name="Normal 3 6 20 3" xfId="17037" xr:uid="{00000000-0005-0000-0000-00004E420000}"/>
    <cellStyle name="Normal 3 6 20 4" xfId="17038" xr:uid="{00000000-0005-0000-0000-00004F420000}"/>
    <cellStyle name="Normal 3 6 20 5" xfId="17039" xr:uid="{00000000-0005-0000-0000-000050420000}"/>
    <cellStyle name="Normal 3 6 20 6" xfId="17040" xr:uid="{00000000-0005-0000-0000-000051420000}"/>
    <cellStyle name="Normal 3 6 20 7" xfId="17041" xr:uid="{00000000-0005-0000-0000-000052420000}"/>
    <cellStyle name="Normal 3 6 20 8" xfId="17042" xr:uid="{00000000-0005-0000-0000-000053420000}"/>
    <cellStyle name="Normal 3 6 20 9" xfId="17043" xr:uid="{00000000-0005-0000-0000-000054420000}"/>
    <cellStyle name="Normal 3 6 21" xfId="17044" xr:uid="{00000000-0005-0000-0000-000055420000}"/>
    <cellStyle name="Normal 3 6 21 10" xfId="17045" xr:uid="{00000000-0005-0000-0000-000056420000}"/>
    <cellStyle name="Normal 3 6 21 11" xfId="17046" xr:uid="{00000000-0005-0000-0000-000057420000}"/>
    <cellStyle name="Normal 3 6 21 12" xfId="17047" xr:uid="{00000000-0005-0000-0000-000058420000}"/>
    <cellStyle name="Normal 3 6 21 13" xfId="17048" xr:uid="{00000000-0005-0000-0000-000059420000}"/>
    <cellStyle name="Normal 3 6 21 14" xfId="17049" xr:uid="{00000000-0005-0000-0000-00005A420000}"/>
    <cellStyle name="Normal 3 6 21 2" xfId="17050" xr:uid="{00000000-0005-0000-0000-00005B420000}"/>
    <cellStyle name="Normal 3 6 21 3" xfId="17051" xr:uid="{00000000-0005-0000-0000-00005C420000}"/>
    <cellStyle name="Normal 3 6 21 4" xfId="17052" xr:uid="{00000000-0005-0000-0000-00005D420000}"/>
    <cellStyle name="Normal 3 6 21 5" xfId="17053" xr:uid="{00000000-0005-0000-0000-00005E420000}"/>
    <cellStyle name="Normal 3 6 21 6" xfId="17054" xr:uid="{00000000-0005-0000-0000-00005F420000}"/>
    <cellStyle name="Normal 3 6 21 7" xfId="17055" xr:uid="{00000000-0005-0000-0000-000060420000}"/>
    <cellStyle name="Normal 3 6 21 8" xfId="17056" xr:uid="{00000000-0005-0000-0000-000061420000}"/>
    <cellStyle name="Normal 3 6 21 9" xfId="17057" xr:uid="{00000000-0005-0000-0000-000062420000}"/>
    <cellStyle name="Normal 3 6 22" xfId="17058" xr:uid="{00000000-0005-0000-0000-000063420000}"/>
    <cellStyle name="Normal 3 6 22 10" xfId="17059" xr:uid="{00000000-0005-0000-0000-000064420000}"/>
    <cellStyle name="Normal 3 6 22 11" xfId="17060" xr:uid="{00000000-0005-0000-0000-000065420000}"/>
    <cellStyle name="Normal 3 6 22 12" xfId="17061" xr:uid="{00000000-0005-0000-0000-000066420000}"/>
    <cellStyle name="Normal 3 6 22 13" xfId="17062" xr:uid="{00000000-0005-0000-0000-000067420000}"/>
    <cellStyle name="Normal 3 6 22 14" xfId="17063" xr:uid="{00000000-0005-0000-0000-000068420000}"/>
    <cellStyle name="Normal 3 6 22 2" xfId="17064" xr:uid="{00000000-0005-0000-0000-000069420000}"/>
    <cellStyle name="Normal 3 6 22 3" xfId="17065" xr:uid="{00000000-0005-0000-0000-00006A420000}"/>
    <cellStyle name="Normal 3 6 22 4" xfId="17066" xr:uid="{00000000-0005-0000-0000-00006B420000}"/>
    <cellStyle name="Normal 3 6 22 5" xfId="17067" xr:uid="{00000000-0005-0000-0000-00006C420000}"/>
    <cellStyle name="Normal 3 6 22 6" xfId="17068" xr:uid="{00000000-0005-0000-0000-00006D420000}"/>
    <cellStyle name="Normal 3 6 22 7" xfId="17069" xr:uid="{00000000-0005-0000-0000-00006E420000}"/>
    <cellStyle name="Normal 3 6 22 8" xfId="17070" xr:uid="{00000000-0005-0000-0000-00006F420000}"/>
    <cellStyle name="Normal 3 6 22 9" xfId="17071" xr:uid="{00000000-0005-0000-0000-000070420000}"/>
    <cellStyle name="Normal 3 6 23" xfId="17072" xr:uid="{00000000-0005-0000-0000-000071420000}"/>
    <cellStyle name="Normal 3 6 24" xfId="17073" xr:uid="{00000000-0005-0000-0000-000072420000}"/>
    <cellStyle name="Normal 3 6 25" xfId="17074" xr:uid="{00000000-0005-0000-0000-000073420000}"/>
    <cellStyle name="Normal 3 6 25 10" xfId="17075" xr:uid="{00000000-0005-0000-0000-000074420000}"/>
    <cellStyle name="Normal 3 6 25 11" xfId="17076" xr:uid="{00000000-0005-0000-0000-000075420000}"/>
    <cellStyle name="Normal 3 6 25 12" xfId="17077" xr:uid="{00000000-0005-0000-0000-000076420000}"/>
    <cellStyle name="Normal 3 6 25 13" xfId="17078" xr:uid="{00000000-0005-0000-0000-000077420000}"/>
    <cellStyle name="Normal 3 6 25 14" xfId="17079" xr:uid="{00000000-0005-0000-0000-000078420000}"/>
    <cellStyle name="Normal 3 6 25 2" xfId="17080" xr:uid="{00000000-0005-0000-0000-000079420000}"/>
    <cellStyle name="Normal 3 6 25 3" xfId="17081" xr:uid="{00000000-0005-0000-0000-00007A420000}"/>
    <cellStyle name="Normal 3 6 25 4" xfId="17082" xr:uid="{00000000-0005-0000-0000-00007B420000}"/>
    <cellStyle name="Normal 3 6 25 5" xfId="17083" xr:uid="{00000000-0005-0000-0000-00007C420000}"/>
    <cellStyle name="Normal 3 6 25 6" xfId="17084" xr:uid="{00000000-0005-0000-0000-00007D420000}"/>
    <cellStyle name="Normal 3 6 25 7" xfId="17085" xr:uid="{00000000-0005-0000-0000-00007E420000}"/>
    <cellStyle name="Normal 3 6 25 8" xfId="17086" xr:uid="{00000000-0005-0000-0000-00007F420000}"/>
    <cellStyle name="Normal 3 6 25 9" xfId="17087" xr:uid="{00000000-0005-0000-0000-000080420000}"/>
    <cellStyle name="Normal 3 6 26" xfId="17088" xr:uid="{00000000-0005-0000-0000-000081420000}"/>
    <cellStyle name="Normal 3 6 26 10" xfId="17089" xr:uid="{00000000-0005-0000-0000-000082420000}"/>
    <cellStyle name="Normal 3 6 26 11" xfId="17090" xr:uid="{00000000-0005-0000-0000-000083420000}"/>
    <cellStyle name="Normal 3 6 26 12" xfId="17091" xr:uid="{00000000-0005-0000-0000-000084420000}"/>
    <cellStyle name="Normal 3 6 26 13" xfId="17092" xr:uid="{00000000-0005-0000-0000-000085420000}"/>
    <cellStyle name="Normal 3 6 26 14" xfId="17093" xr:uid="{00000000-0005-0000-0000-000086420000}"/>
    <cellStyle name="Normal 3 6 26 2" xfId="17094" xr:uid="{00000000-0005-0000-0000-000087420000}"/>
    <cellStyle name="Normal 3 6 26 3" xfId="17095" xr:uid="{00000000-0005-0000-0000-000088420000}"/>
    <cellStyle name="Normal 3 6 26 4" xfId="17096" xr:uid="{00000000-0005-0000-0000-000089420000}"/>
    <cellStyle name="Normal 3 6 26 5" xfId="17097" xr:uid="{00000000-0005-0000-0000-00008A420000}"/>
    <cellStyle name="Normal 3 6 26 6" xfId="17098" xr:uid="{00000000-0005-0000-0000-00008B420000}"/>
    <cellStyle name="Normal 3 6 26 7" xfId="17099" xr:uid="{00000000-0005-0000-0000-00008C420000}"/>
    <cellStyle name="Normal 3 6 26 8" xfId="17100" xr:uid="{00000000-0005-0000-0000-00008D420000}"/>
    <cellStyle name="Normal 3 6 26 9" xfId="17101" xr:uid="{00000000-0005-0000-0000-00008E420000}"/>
    <cellStyle name="Normal 3 6 3" xfId="17102" xr:uid="{00000000-0005-0000-0000-00008F420000}"/>
    <cellStyle name="Normal 3 6 4" xfId="17103" xr:uid="{00000000-0005-0000-0000-000090420000}"/>
    <cellStyle name="Normal 3 6 5" xfId="17104" xr:uid="{00000000-0005-0000-0000-000091420000}"/>
    <cellStyle name="Normal 3 6 6" xfId="17105" xr:uid="{00000000-0005-0000-0000-000092420000}"/>
    <cellStyle name="Normal 3 6 7" xfId="17106" xr:uid="{00000000-0005-0000-0000-000093420000}"/>
    <cellStyle name="Normal 3 6 8" xfId="17107" xr:uid="{00000000-0005-0000-0000-000094420000}"/>
    <cellStyle name="Normal 3 6 9" xfId="17108" xr:uid="{00000000-0005-0000-0000-000095420000}"/>
    <cellStyle name="Normal 3 7" xfId="17109" xr:uid="{00000000-0005-0000-0000-000096420000}"/>
    <cellStyle name="Normal 3 7 10" xfId="17110" xr:uid="{00000000-0005-0000-0000-000097420000}"/>
    <cellStyle name="Normal 3 7 11" xfId="17111" xr:uid="{00000000-0005-0000-0000-000098420000}"/>
    <cellStyle name="Normal 3 7 11 10" xfId="17112" xr:uid="{00000000-0005-0000-0000-000099420000}"/>
    <cellStyle name="Normal 3 7 11 11" xfId="17113" xr:uid="{00000000-0005-0000-0000-00009A420000}"/>
    <cellStyle name="Normal 3 7 11 12" xfId="17114" xr:uid="{00000000-0005-0000-0000-00009B420000}"/>
    <cellStyle name="Normal 3 7 11 13" xfId="17115" xr:uid="{00000000-0005-0000-0000-00009C420000}"/>
    <cellStyle name="Normal 3 7 11 14" xfId="17116" xr:uid="{00000000-0005-0000-0000-00009D420000}"/>
    <cellStyle name="Normal 3 7 11 15" xfId="17117" xr:uid="{00000000-0005-0000-0000-00009E420000}"/>
    <cellStyle name="Normal 3 7 11 16" xfId="17118" xr:uid="{00000000-0005-0000-0000-00009F420000}"/>
    <cellStyle name="Normal 3 7 11 17" xfId="17119" xr:uid="{00000000-0005-0000-0000-0000A0420000}"/>
    <cellStyle name="Normal 3 7 11 2" xfId="17120" xr:uid="{00000000-0005-0000-0000-0000A1420000}"/>
    <cellStyle name="Normal 3 7 11 3" xfId="17121" xr:uid="{00000000-0005-0000-0000-0000A2420000}"/>
    <cellStyle name="Normal 3 7 11 4" xfId="17122" xr:uid="{00000000-0005-0000-0000-0000A3420000}"/>
    <cellStyle name="Normal 3 7 11 5" xfId="17123" xr:uid="{00000000-0005-0000-0000-0000A4420000}"/>
    <cellStyle name="Normal 3 7 11 6" xfId="17124" xr:uid="{00000000-0005-0000-0000-0000A5420000}"/>
    <cellStyle name="Normal 3 7 11 7" xfId="17125" xr:uid="{00000000-0005-0000-0000-0000A6420000}"/>
    <cellStyle name="Normal 3 7 11 8" xfId="17126" xr:uid="{00000000-0005-0000-0000-0000A7420000}"/>
    <cellStyle name="Normal 3 7 11 9" xfId="17127" xr:uid="{00000000-0005-0000-0000-0000A8420000}"/>
    <cellStyle name="Normal 3 7 12" xfId="17128" xr:uid="{00000000-0005-0000-0000-0000A9420000}"/>
    <cellStyle name="Normal 3 7 13" xfId="17129" xr:uid="{00000000-0005-0000-0000-0000AA420000}"/>
    <cellStyle name="Normal 3 7 14" xfId="17130" xr:uid="{00000000-0005-0000-0000-0000AB420000}"/>
    <cellStyle name="Normal 3 7 14 10" xfId="17131" xr:uid="{00000000-0005-0000-0000-0000AC420000}"/>
    <cellStyle name="Normal 3 7 14 11" xfId="17132" xr:uid="{00000000-0005-0000-0000-0000AD420000}"/>
    <cellStyle name="Normal 3 7 14 12" xfId="17133" xr:uid="{00000000-0005-0000-0000-0000AE420000}"/>
    <cellStyle name="Normal 3 7 14 13" xfId="17134" xr:uid="{00000000-0005-0000-0000-0000AF420000}"/>
    <cellStyle name="Normal 3 7 14 14" xfId="17135" xr:uid="{00000000-0005-0000-0000-0000B0420000}"/>
    <cellStyle name="Normal 3 7 14 15" xfId="17136" xr:uid="{00000000-0005-0000-0000-0000B1420000}"/>
    <cellStyle name="Normal 3 7 14 2" xfId="17137" xr:uid="{00000000-0005-0000-0000-0000B2420000}"/>
    <cellStyle name="Normal 3 7 14 2 10" xfId="17138" xr:uid="{00000000-0005-0000-0000-0000B3420000}"/>
    <cellStyle name="Normal 3 7 14 2 11" xfId="17139" xr:uid="{00000000-0005-0000-0000-0000B4420000}"/>
    <cellStyle name="Normal 3 7 14 2 12" xfId="17140" xr:uid="{00000000-0005-0000-0000-0000B5420000}"/>
    <cellStyle name="Normal 3 7 14 2 13" xfId="17141" xr:uid="{00000000-0005-0000-0000-0000B6420000}"/>
    <cellStyle name="Normal 3 7 14 2 14" xfId="17142" xr:uid="{00000000-0005-0000-0000-0000B7420000}"/>
    <cellStyle name="Normal 3 7 14 2 2" xfId="17143" xr:uid="{00000000-0005-0000-0000-0000B8420000}"/>
    <cellStyle name="Normal 3 7 14 2 3" xfId="17144" xr:uid="{00000000-0005-0000-0000-0000B9420000}"/>
    <cellStyle name="Normal 3 7 14 2 4" xfId="17145" xr:uid="{00000000-0005-0000-0000-0000BA420000}"/>
    <cellStyle name="Normal 3 7 14 2 5" xfId="17146" xr:uid="{00000000-0005-0000-0000-0000BB420000}"/>
    <cellStyle name="Normal 3 7 14 2 6" xfId="17147" xr:uid="{00000000-0005-0000-0000-0000BC420000}"/>
    <cellStyle name="Normal 3 7 14 2 7" xfId="17148" xr:uid="{00000000-0005-0000-0000-0000BD420000}"/>
    <cellStyle name="Normal 3 7 14 2 8" xfId="17149" xr:uid="{00000000-0005-0000-0000-0000BE420000}"/>
    <cellStyle name="Normal 3 7 14 2 9" xfId="17150" xr:uid="{00000000-0005-0000-0000-0000BF420000}"/>
    <cellStyle name="Normal 3 7 14 3" xfId="17151" xr:uid="{00000000-0005-0000-0000-0000C0420000}"/>
    <cellStyle name="Normal 3 7 14 4" xfId="17152" xr:uid="{00000000-0005-0000-0000-0000C1420000}"/>
    <cellStyle name="Normal 3 7 14 5" xfId="17153" xr:uid="{00000000-0005-0000-0000-0000C2420000}"/>
    <cellStyle name="Normal 3 7 14 6" xfId="17154" xr:uid="{00000000-0005-0000-0000-0000C3420000}"/>
    <cellStyle name="Normal 3 7 14 7" xfId="17155" xr:uid="{00000000-0005-0000-0000-0000C4420000}"/>
    <cellStyle name="Normal 3 7 14 8" xfId="17156" xr:uid="{00000000-0005-0000-0000-0000C5420000}"/>
    <cellStyle name="Normal 3 7 14 9" xfId="17157" xr:uid="{00000000-0005-0000-0000-0000C6420000}"/>
    <cellStyle name="Normal 3 7 15" xfId="17158" xr:uid="{00000000-0005-0000-0000-0000C7420000}"/>
    <cellStyle name="Normal 3 7 15 10" xfId="17159" xr:uid="{00000000-0005-0000-0000-0000C8420000}"/>
    <cellStyle name="Normal 3 7 15 11" xfId="17160" xr:uid="{00000000-0005-0000-0000-0000C9420000}"/>
    <cellStyle name="Normal 3 7 15 12" xfId="17161" xr:uid="{00000000-0005-0000-0000-0000CA420000}"/>
    <cellStyle name="Normal 3 7 15 13" xfId="17162" xr:uid="{00000000-0005-0000-0000-0000CB420000}"/>
    <cellStyle name="Normal 3 7 15 14" xfId="17163" xr:uid="{00000000-0005-0000-0000-0000CC420000}"/>
    <cellStyle name="Normal 3 7 15 15" xfId="17164" xr:uid="{00000000-0005-0000-0000-0000CD420000}"/>
    <cellStyle name="Normal 3 7 15 2" xfId="17165" xr:uid="{00000000-0005-0000-0000-0000CE420000}"/>
    <cellStyle name="Normal 3 7 15 2 10" xfId="17166" xr:uid="{00000000-0005-0000-0000-0000CF420000}"/>
    <cellStyle name="Normal 3 7 15 2 11" xfId="17167" xr:uid="{00000000-0005-0000-0000-0000D0420000}"/>
    <cellStyle name="Normal 3 7 15 2 12" xfId="17168" xr:uid="{00000000-0005-0000-0000-0000D1420000}"/>
    <cellStyle name="Normal 3 7 15 2 13" xfId="17169" xr:uid="{00000000-0005-0000-0000-0000D2420000}"/>
    <cellStyle name="Normal 3 7 15 2 14" xfId="17170" xr:uid="{00000000-0005-0000-0000-0000D3420000}"/>
    <cellStyle name="Normal 3 7 15 2 2" xfId="17171" xr:uid="{00000000-0005-0000-0000-0000D4420000}"/>
    <cellStyle name="Normal 3 7 15 2 3" xfId="17172" xr:uid="{00000000-0005-0000-0000-0000D5420000}"/>
    <cellStyle name="Normal 3 7 15 2 4" xfId="17173" xr:uid="{00000000-0005-0000-0000-0000D6420000}"/>
    <cellStyle name="Normal 3 7 15 2 5" xfId="17174" xr:uid="{00000000-0005-0000-0000-0000D7420000}"/>
    <cellStyle name="Normal 3 7 15 2 6" xfId="17175" xr:uid="{00000000-0005-0000-0000-0000D8420000}"/>
    <cellStyle name="Normal 3 7 15 2 7" xfId="17176" xr:uid="{00000000-0005-0000-0000-0000D9420000}"/>
    <cellStyle name="Normal 3 7 15 2 8" xfId="17177" xr:uid="{00000000-0005-0000-0000-0000DA420000}"/>
    <cellStyle name="Normal 3 7 15 2 9" xfId="17178" xr:uid="{00000000-0005-0000-0000-0000DB420000}"/>
    <cellStyle name="Normal 3 7 15 3" xfId="17179" xr:uid="{00000000-0005-0000-0000-0000DC420000}"/>
    <cellStyle name="Normal 3 7 15 4" xfId="17180" xr:uid="{00000000-0005-0000-0000-0000DD420000}"/>
    <cellStyle name="Normal 3 7 15 5" xfId="17181" xr:uid="{00000000-0005-0000-0000-0000DE420000}"/>
    <cellStyle name="Normal 3 7 15 6" xfId="17182" xr:uid="{00000000-0005-0000-0000-0000DF420000}"/>
    <cellStyle name="Normal 3 7 15 7" xfId="17183" xr:uid="{00000000-0005-0000-0000-0000E0420000}"/>
    <cellStyle name="Normal 3 7 15 8" xfId="17184" xr:uid="{00000000-0005-0000-0000-0000E1420000}"/>
    <cellStyle name="Normal 3 7 15 9" xfId="17185" xr:uid="{00000000-0005-0000-0000-0000E2420000}"/>
    <cellStyle name="Normal 3 7 16" xfId="17186" xr:uid="{00000000-0005-0000-0000-0000E3420000}"/>
    <cellStyle name="Normal 3 7 16 10" xfId="17187" xr:uid="{00000000-0005-0000-0000-0000E4420000}"/>
    <cellStyle name="Normal 3 7 16 11" xfId="17188" xr:uid="{00000000-0005-0000-0000-0000E5420000}"/>
    <cellStyle name="Normal 3 7 16 12" xfId="17189" xr:uid="{00000000-0005-0000-0000-0000E6420000}"/>
    <cellStyle name="Normal 3 7 16 13" xfId="17190" xr:uid="{00000000-0005-0000-0000-0000E7420000}"/>
    <cellStyle name="Normal 3 7 16 14" xfId="17191" xr:uid="{00000000-0005-0000-0000-0000E8420000}"/>
    <cellStyle name="Normal 3 7 16 15" xfId="17192" xr:uid="{00000000-0005-0000-0000-0000E9420000}"/>
    <cellStyle name="Normal 3 7 16 2" xfId="17193" xr:uid="{00000000-0005-0000-0000-0000EA420000}"/>
    <cellStyle name="Normal 3 7 16 2 10" xfId="17194" xr:uid="{00000000-0005-0000-0000-0000EB420000}"/>
    <cellStyle name="Normal 3 7 16 2 11" xfId="17195" xr:uid="{00000000-0005-0000-0000-0000EC420000}"/>
    <cellStyle name="Normal 3 7 16 2 12" xfId="17196" xr:uid="{00000000-0005-0000-0000-0000ED420000}"/>
    <cellStyle name="Normal 3 7 16 2 13" xfId="17197" xr:uid="{00000000-0005-0000-0000-0000EE420000}"/>
    <cellStyle name="Normal 3 7 16 2 14" xfId="17198" xr:uid="{00000000-0005-0000-0000-0000EF420000}"/>
    <cellStyle name="Normal 3 7 16 2 2" xfId="17199" xr:uid="{00000000-0005-0000-0000-0000F0420000}"/>
    <cellStyle name="Normal 3 7 16 2 3" xfId="17200" xr:uid="{00000000-0005-0000-0000-0000F1420000}"/>
    <cellStyle name="Normal 3 7 16 2 4" xfId="17201" xr:uid="{00000000-0005-0000-0000-0000F2420000}"/>
    <cellStyle name="Normal 3 7 16 2 5" xfId="17202" xr:uid="{00000000-0005-0000-0000-0000F3420000}"/>
    <cellStyle name="Normal 3 7 16 2 6" xfId="17203" xr:uid="{00000000-0005-0000-0000-0000F4420000}"/>
    <cellStyle name="Normal 3 7 16 2 7" xfId="17204" xr:uid="{00000000-0005-0000-0000-0000F5420000}"/>
    <cellStyle name="Normal 3 7 16 2 8" xfId="17205" xr:uid="{00000000-0005-0000-0000-0000F6420000}"/>
    <cellStyle name="Normal 3 7 16 2 9" xfId="17206" xr:uid="{00000000-0005-0000-0000-0000F7420000}"/>
    <cellStyle name="Normal 3 7 16 3" xfId="17207" xr:uid="{00000000-0005-0000-0000-0000F8420000}"/>
    <cellStyle name="Normal 3 7 16 4" xfId="17208" xr:uid="{00000000-0005-0000-0000-0000F9420000}"/>
    <cellStyle name="Normal 3 7 16 5" xfId="17209" xr:uid="{00000000-0005-0000-0000-0000FA420000}"/>
    <cellStyle name="Normal 3 7 16 6" xfId="17210" xr:uid="{00000000-0005-0000-0000-0000FB420000}"/>
    <cellStyle name="Normal 3 7 16 7" xfId="17211" xr:uid="{00000000-0005-0000-0000-0000FC420000}"/>
    <cellStyle name="Normal 3 7 16 8" xfId="17212" xr:uid="{00000000-0005-0000-0000-0000FD420000}"/>
    <cellStyle name="Normal 3 7 16 9" xfId="17213" xr:uid="{00000000-0005-0000-0000-0000FE420000}"/>
    <cellStyle name="Normal 3 7 17" xfId="17214" xr:uid="{00000000-0005-0000-0000-0000FF420000}"/>
    <cellStyle name="Normal 3 7 17 10" xfId="17215" xr:uid="{00000000-0005-0000-0000-000000430000}"/>
    <cellStyle name="Normal 3 7 17 11" xfId="17216" xr:uid="{00000000-0005-0000-0000-000001430000}"/>
    <cellStyle name="Normal 3 7 17 12" xfId="17217" xr:uid="{00000000-0005-0000-0000-000002430000}"/>
    <cellStyle name="Normal 3 7 17 13" xfId="17218" xr:uid="{00000000-0005-0000-0000-000003430000}"/>
    <cellStyle name="Normal 3 7 17 14" xfId="17219" xr:uid="{00000000-0005-0000-0000-000004430000}"/>
    <cellStyle name="Normal 3 7 17 2" xfId="17220" xr:uid="{00000000-0005-0000-0000-000005430000}"/>
    <cellStyle name="Normal 3 7 17 3" xfId="17221" xr:uid="{00000000-0005-0000-0000-000006430000}"/>
    <cellStyle name="Normal 3 7 17 4" xfId="17222" xr:uid="{00000000-0005-0000-0000-000007430000}"/>
    <cellStyle name="Normal 3 7 17 5" xfId="17223" xr:uid="{00000000-0005-0000-0000-000008430000}"/>
    <cellStyle name="Normal 3 7 17 6" xfId="17224" xr:uid="{00000000-0005-0000-0000-000009430000}"/>
    <cellStyle name="Normal 3 7 17 7" xfId="17225" xr:uid="{00000000-0005-0000-0000-00000A430000}"/>
    <cellStyle name="Normal 3 7 17 8" xfId="17226" xr:uid="{00000000-0005-0000-0000-00000B430000}"/>
    <cellStyle name="Normal 3 7 17 9" xfId="17227" xr:uid="{00000000-0005-0000-0000-00000C430000}"/>
    <cellStyle name="Normal 3 7 18" xfId="17228" xr:uid="{00000000-0005-0000-0000-00000D430000}"/>
    <cellStyle name="Normal 3 7 18 10" xfId="17229" xr:uid="{00000000-0005-0000-0000-00000E430000}"/>
    <cellStyle name="Normal 3 7 18 11" xfId="17230" xr:uid="{00000000-0005-0000-0000-00000F430000}"/>
    <cellStyle name="Normal 3 7 18 12" xfId="17231" xr:uid="{00000000-0005-0000-0000-000010430000}"/>
    <cellStyle name="Normal 3 7 18 13" xfId="17232" xr:uid="{00000000-0005-0000-0000-000011430000}"/>
    <cellStyle name="Normal 3 7 18 14" xfId="17233" xr:uid="{00000000-0005-0000-0000-000012430000}"/>
    <cellStyle name="Normal 3 7 18 2" xfId="17234" xr:uid="{00000000-0005-0000-0000-000013430000}"/>
    <cellStyle name="Normal 3 7 18 3" xfId="17235" xr:uid="{00000000-0005-0000-0000-000014430000}"/>
    <cellStyle name="Normal 3 7 18 4" xfId="17236" xr:uid="{00000000-0005-0000-0000-000015430000}"/>
    <cellStyle name="Normal 3 7 18 5" xfId="17237" xr:uid="{00000000-0005-0000-0000-000016430000}"/>
    <cellStyle name="Normal 3 7 18 6" xfId="17238" xr:uid="{00000000-0005-0000-0000-000017430000}"/>
    <cellStyle name="Normal 3 7 18 7" xfId="17239" xr:uid="{00000000-0005-0000-0000-000018430000}"/>
    <cellStyle name="Normal 3 7 18 8" xfId="17240" xr:uid="{00000000-0005-0000-0000-000019430000}"/>
    <cellStyle name="Normal 3 7 18 9" xfId="17241" xr:uid="{00000000-0005-0000-0000-00001A430000}"/>
    <cellStyle name="Normal 3 7 19" xfId="17242" xr:uid="{00000000-0005-0000-0000-00001B430000}"/>
    <cellStyle name="Normal 3 7 19 10" xfId="17243" xr:uid="{00000000-0005-0000-0000-00001C430000}"/>
    <cellStyle name="Normal 3 7 19 11" xfId="17244" xr:uid="{00000000-0005-0000-0000-00001D430000}"/>
    <cellStyle name="Normal 3 7 19 12" xfId="17245" xr:uid="{00000000-0005-0000-0000-00001E430000}"/>
    <cellStyle name="Normal 3 7 19 13" xfId="17246" xr:uid="{00000000-0005-0000-0000-00001F430000}"/>
    <cellStyle name="Normal 3 7 19 14" xfId="17247" xr:uid="{00000000-0005-0000-0000-000020430000}"/>
    <cellStyle name="Normal 3 7 19 2" xfId="17248" xr:uid="{00000000-0005-0000-0000-000021430000}"/>
    <cellStyle name="Normal 3 7 19 3" xfId="17249" xr:uid="{00000000-0005-0000-0000-000022430000}"/>
    <cellStyle name="Normal 3 7 19 4" xfId="17250" xr:uid="{00000000-0005-0000-0000-000023430000}"/>
    <cellStyle name="Normal 3 7 19 5" xfId="17251" xr:uid="{00000000-0005-0000-0000-000024430000}"/>
    <cellStyle name="Normal 3 7 19 6" xfId="17252" xr:uid="{00000000-0005-0000-0000-000025430000}"/>
    <cellStyle name="Normal 3 7 19 7" xfId="17253" xr:uid="{00000000-0005-0000-0000-000026430000}"/>
    <cellStyle name="Normal 3 7 19 8" xfId="17254" xr:uid="{00000000-0005-0000-0000-000027430000}"/>
    <cellStyle name="Normal 3 7 19 9" xfId="17255" xr:uid="{00000000-0005-0000-0000-000028430000}"/>
    <cellStyle name="Normal 3 7 2" xfId="17256" xr:uid="{00000000-0005-0000-0000-000029430000}"/>
    <cellStyle name="Normal 3 7 20" xfId="17257" xr:uid="{00000000-0005-0000-0000-00002A430000}"/>
    <cellStyle name="Normal 3 7 20 10" xfId="17258" xr:uid="{00000000-0005-0000-0000-00002B430000}"/>
    <cellStyle name="Normal 3 7 20 11" xfId="17259" xr:uid="{00000000-0005-0000-0000-00002C430000}"/>
    <cellStyle name="Normal 3 7 20 12" xfId="17260" xr:uid="{00000000-0005-0000-0000-00002D430000}"/>
    <cellStyle name="Normal 3 7 20 13" xfId="17261" xr:uid="{00000000-0005-0000-0000-00002E430000}"/>
    <cellStyle name="Normal 3 7 20 14" xfId="17262" xr:uid="{00000000-0005-0000-0000-00002F430000}"/>
    <cellStyle name="Normal 3 7 20 2" xfId="17263" xr:uid="{00000000-0005-0000-0000-000030430000}"/>
    <cellStyle name="Normal 3 7 20 3" xfId="17264" xr:uid="{00000000-0005-0000-0000-000031430000}"/>
    <cellStyle name="Normal 3 7 20 4" xfId="17265" xr:uid="{00000000-0005-0000-0000-000032430000}"/>
    <cellStyle name="Normal 3 7 20 5" xfId="17266" xr:uid="{00000000-0005-0000-0000-000033430000}"/>
    <cellStyle name="Normal 3 7 20 6" xfId="17267" xr:uid="{00000000-0005-0000-0000-000034430000}"/>
    <cellStyle name="Normal 3 7 20 7" xfId="17268" xr:uid="{00000000-0005-0000-0000-000035430000}"/>
    <cellStyle name="Normal 3 7 20 8" xfId="17269" xr:uid="{00000000-0005-0000-0000-000036430000}"/>
    <cellStyle name="Normal 3 7 20 9" xfId="17270" xr:uid="{00000000-0005-0000-0000-000037430000}"/>
    <cellStyle name="Normal 3 7 21" xfId="17271" xr:uid="{00000000-0005-0000-0000-000038430000}"/>
    <cellStyle name="Normal 3 7 21 10" xfId="17272" xr:uid="{00000000-0005-0000-0000-000039430000}"/>
    <cellStyle name="Normal 3 7 21 11" xfId="17273" xr:uid="{00000000-0005-0000-0000-00003A430000}"/>
    <cellStyle name="Normal 3 7 21 12" xfId="17274" xr:uid="{00000000-0005-0000-0000-00003B430000}"/>
    <cellStyle name="Normal 3 7 21 13" xfId="17275" xr:uid="{00000000-0005-0000-0000-00003C430000}"/>
    <cellStyle name="Normal 3 7 21 14" xfId="17276" xr:uid="{00000000-0005-0000-0000-00003D430000}"/>
    <cellStyle name="Normal 3 7 21 2" xfId="17277" xr:uid="{00000000-0005-0000-0000-00003E430000}"/>
    <cellStyle name="Normal 3 7 21 3" xfId="17278" xr:uid="{00000000-0005-0000-0000-00003F430000}"/>
    <cellStyle name="Normal 3 7 21 4" xfId="17279" xr:uid="{00000000-0005-0000-0000-000040430000}"/>
    <cellStyle name="Normal 3 7 21 5" xfId="17280" xr:uid="{00000000-0005-0000-0000-000041430000}"/>
    <cellStyle name="Normal 3 7 21 6" xfId="17281" xr:uid="{00000000-0005-0000-0000-000042430000}"/>
    <cellStyle name="Normal 3 7 21 7" xfId="17282" xr:uid="{00000000-0005-0000-0000-000043430000}"/>
    <cellStyle name="Normal 3 7 21 8" xfId="17283" xr:uid="{00000000-0005-0000-0000-000044430000}"/>
    <cellStyle name="Normal 3 7 21 9" xfId="17284" xr:uid="{00000000-0005-0000-0000-000045430000}"/>
    <cellStyle name="Normal 3 7 22" xfId="17285" xr:uid="{00000000-0005-0000-0000-000046430000}"/>
    <cellStyle name="Normal 3 7 22 10" xfId="17286" xr:uid="{00000000-0005-0000-0000-000047430000}"/>
    <cellStyle name="Normal 3 7 22 11" xfId="17287" xr:uid="{00000000-0005-0000-0000-000048430000}"/>
    <cellStyle name="Normal 3 7 22 12" xfId="17288" xr:uid="{00000000-0005-0000-0000-000049430000}"/>
    <cellStyle name="Normal 3 7 22 13" xfId="17289" xr:uid="{00000000-0005-0000-0000-00004A430000}"/>
    <cellStyle name="Normal 3 7 22 14" xfId="17290" xr:uid="{00000000-0005-0000-0000-00004B430000}"/>
    <cellStyle name="Normal 3 7 22 2" xfId="17291" xr:uid="{00000000-0005-0000-0000-00004C430000}"/>
    <cellStyle name="Normal 3 7 22 3" xfId="17292" xr:uid="{00000000-0005-0000-0000-00004D430000}"/>
    <cellStyle name="Normal 3 7 22 4" xfId="17293" xr:uid="{00000000-0005-0000-0000-00004E430000}"/>
    <cellStyle name="Normal 3 7 22 5" xfId="17294" xr:uid="{00000000-0005-0000-0000-00004F430000}"/>
    <cellStyle name="Normal 3 7 22 6" xfId="17295" xr:uid="{00000000-0005-0000-0000-000050430000}"/>
    <cellStyle name="Normal 3 7 22 7" xfId="17296" xr:uid="{00000000-0005-0000-0000-000051430000}"/>
    <cellStyle name="Normal 3 7 22 8" xfId="17297" xr:uid="{00000000-0005-0000-0000-000052430000}"/>
    <cellStyle name="Normal 3 7 22 9" xfId="17298" xr:uid="{00000000-0005-0000-0000-000053430000}"/>
    <cellStyle name="Normal 3 7 23" xfId="17299" xr:uid="{00000000-0005-0000-0000-000054430000}"/>
    <cellStyle name="Normal 3 7 24" xfId="17300" xr:uid="{00000000-0005-0000-0000-000055430000}"/>
    <cellStyle name="Normal 3 7 25" xfId="17301" xr:uid="{00000000-0005-0000-0000-000056430000}"/>
    <cellStyle name="Normal 3 7 25 10" xfId="17302" xr:uid="{00000000-0005-0000-0000-000057430000}"/>
    <cellStyle name="Normal 3 7 25 11" xfId="17303" xr:uid="{00000000-0005-0000-0000-000058430000}"/>
    <cellStyle name="Normal 3 7 25 12" xfId="17304" xr:uid="{00000000-0005-0000-0000-000059430000}"/>
    <cellStyle name="Normal 3 7 25 13" xfId="17305" xr:uid="{00000000-0005-0000-0000-00005A430000}"/>
    <cellStyle name="Normal 3 7 25 14" xfId="17306" xr:uid="{00000000-0005-0000-0000-00005B430000}"/>
    <cellStyle name="Normal 3 7 25 2" xfId="17307" xr:uid="{00000000-0005-0000-0000-00005C430000}"/>
    <cellStyle name="Normal 3 7 25 3" xfId="17308" xr:uid="{00000000-0005-0000-0000-00005D430000}"/>
    <cellStyle name="Normal 3 7 25 4" xfId="17309" xr:uid="{00000000-0005-0000-0000-00005E430000}"/>
    <cellStyle name="Normal 3 7 25 5" xfId="17310" xr:uid="{00000000-0005-0000-0000-00005F430000}"/>
    <cellStyle name="Normal 3 7 25 6" xfId="17311" xr:uid="{00000000-0005-0000-0000-000060430000}"/>
    <cellStyle name="Normal 3 7 25 7" xfId="17312" xr:uid="{00000000-0005-0000-0000-000061430000}"/>
    <cellStyle name="Normal 3 7 25 8" xfId="17313" xr:uid="{00000000-0005-0000-0000-000062430000}"/>
    <cellStyle name="Normal 3 7 25 9" xfId="17314" xr:uid="{00000000-0005-0000-0000-000063430000}"/>
    <cellStyle name="Normal 3 7 26" xfId="17315" xr:uid="{00000000-0005-0000-0000-000064430000}"/>
    <cellStyle name="Normal 3 7 26 10" xfId="17316" xr:uid="{00000000-0005-0000-0000-000065430000}"/>
    <cellStyle name="Normal 3 7 26 11" xfId="17317" xr:uid="{00000000-0005-0000-0000-000066430000}"/>
    <cellStyle name="Normal 3 7 26 12" xfId="17318" xr:uid="{00000000-0005-0000-0000-000067430000}"/>
    <cellStyle name="Normal 3 7 26 13" xfId="17319" xr:uid="{00000000-0005-0000-0000-000068430000}"/>
    <cellStyle name="Normal 3 7 26 14" xfId="17320" xr:uid="{00000000-0005-0000-0000-000069430000}"/>
    <cellStyle name="Normal 3 7 26 2" xfId="17321" xr:uid="{00000000-0005-0000-0000-00006A430000}"/>
    <cellStyle name="Normal 3 7 26 3" xfId="17322" xr:uid="{00000000-0005-0000-0000-00006B430000}"/>
    <cellStyle name="Normal 3 7 26 4" xfId="17323" xr:uid="{00000000-0005-0000-0000-00006C430000}"/>
    <cellStyle name="Normal 3 7 26 5" xfId="17324" xr:uid="{00000000-0005-0000-0000-00006D430000}"/>
    <cellStyle name="Normal 3 7 26 6" xfId="17325" xr:uid="{00000000-0005-0000-0000-00006E430000}"/>
    <cellStyle name="Normal 3 7 26 7" xfId="17326" xr:uid="{00000000-0005-0000-0000-00006F430000}"/>
    <cellStyle name="Normal 3 7 26 8" xfId="17327" xr:uid="{00000000-0005-0000-0000-000070430000}"/>
    <cellStyle name="Normal 3 7 26 9" xfId="17328" xr:uid="{00000000-0005-0000-0000-000071430000}"/>
    <cellStyle name="Normal 3 7 3" xfId="17329" xr:uid="{00000000-0005-0000-0000-000072430000}"/>
    <cellStyle name="Normal 3 7 4" xfId="17330" xr:uid="{00000000-0005-0000-0000-000073430000}"/>
    <cellStyle name="Normal 3 7 5" xfId="17331" xr:uid="{00000000-0005-0000-0000-000074430000}"/>
    <cellStyle name="Normal 3 7 6" xfId="17332" xr:uid="{00000000-0005-0000-0000-000075430000}"/>
    <cellStyle name="Normal 3 7 7" xfId="17333" xr:uid="{00000000-0005-0000-0000-000076430000}"/>
    <cellStyle name="Normal 3 7 8" xfId="17334" xr:uid="{00000000-0005-0000-0000-000077430000}"/>
    <cellStyle name="Normal 3 7 9" xfId="17335" xr:uid="{00000000-0005-0000-0000-000078430000}"/>
    <cellStyle name="Normal 3 8" xfId="17336" xr:uid="{00000000-0005-0000-0000-000079430000}"/>
    <cellStyle name="Normal 3 8 10" xfId="17337" xr:uid="{00000000-0005-0000-0000-00007A430000}"/>
    <cellStyle name="Normal 3 8 11" xfId="17338" xr:uid="{00000000-0005-0000-0000-00007B430000}"/>
    <cellStyle name="Normal 3 8 11 10" xfId="17339" xr:uid="{00000000-0005-0000-0000-00007C430000}"/>
    <cellStyle name="Normal 3 8 11 11" xfId="17340" xr:uid="{00000000-0005-0000-0000-00007D430000}"/>
    <cellStyle name="Normal 3 8 11 12" xfId="17341" xr:uid="{00000000-0005-0000-0000-00007E430000}"/>
    <cellStyle name="Normal 3 8 11 13" xfId="17342" xr:uid="{00000000-0005-0000-0000-00007F430000}"/>
    <cellStyle name="Normal 3 8 11 14" xfId="17343" xr:uid="{00000000-0005-0000-0000-000080430000}"/>
    <cellStyle name="Normal 3 8 11 15" xfId="17344" xr:uid="{00000000-0005-0000-0000-000081430000}"/>
    <cellStyle name="Normal 3 8 11 16" xfId="17345" xr:uid="{00000000-0005-0000-0000-000082430000}"/>
    <cellStyle name="Normal 3 8 11 17" xfId="17346" xr:uid="{00000000-0005-0000-0000-000083430000}"/>
    <cellStyle name="Normal 3 8 11 2" xfId="17347" xr:uid="{00000000-0005-0000-0000-000084430000}"/>
    <cellStyle name="Normal 3 8 11 3" xfId="17348" xr:uid="{00000000-0005-0000-0000-000085430000}"/>
    <cellStyle name="Normal 3 8 11 4" xfId="17349" xr:uid="{00000000-0005-0000-0000-000086430000}"/>
    <cellStyle name="Normal 3 8 11 5" xfId="17350" xr:uid="{00000000-0005-0000-0000-000087430000}"/>
    <cellStyle name="Normal 3 8 11 6" xfId="17351" xr:uid="{00000000-0005-0000-0000-000088430000}"/>
    <cellStyle name="Normal 3 8 11 7" xfId="17352" xr:uid="{00000000-0005-0000-0000-000089430000}"/>
    <cellStyle name="Normal 3 8 11 8" xfId="17353" xr:uid="{00000000-0005-0000-0000-00008A430000}"/>
    <cellStyle name="Normal 3 8 11 9" xfId="17354" xr:uid="{00000000-0005-0000-0000-00008B430000}"/>
    <cellStyle name="Normal 3 8 12" xfId="17355" xr:uid="{00000000-0005-0000-0000-00008C430000}"/>
    <cellStyle name="Normal 3 8 13" xfId="17356" xr:uid="{00000000-0005-0000-0000-00008D430000}"/>
    <cellStyle name="Normal 3 8 14" xfId="17357" xr:uid="{00000000-0005-0000-0000-00008E430000}"/>
    <cellStyle name="Normal 3 8 14 10" xfId="17358" xr:uid="{00000000-0005-0000-0000-00008F430000}"/>
    <cellStyle name="Normal 3 8 14 11" xfId="17359" xr:uid="{00000000-0005-0000-0000-000090430000}"/>
    <cellStyle name="Normal 3 8 14 12" xfId="17360" xr:uid="{00000000-0005-0000-0000-000091430000}"/>
    <cellStyle name="Normal 3 8 14 13" xfId="17361" xr:uid="{00000000-0005-0000-0000-000092430000}"/>
    <cellStyle name="Normal 3 8 14 14" xfId="17362" xr:uid="{00000000-0005-0000-0000-000093430000}"/>
    <cellStyle name="Normal 3 8 14 15" xfId="17363" xr:uid="{00000000-0005-0000-0000-000094430000}"/>
    <cellStyle name="Normal 3 8 14 2" xfId="17364" xr:uid="{00000000-0005-0000-0000-000095430000}"/>
    <cellStyle name="Normal 3 8 14 2 10" xfId="17365" xr:uid="{00000000-0005-0000-0000-000096430000}"/>
    <cellStyle name="Normal 3 8 14 2 11" xfId="17366" xr:uid="{00000000-0005-0000-0000-000097430000}"/>
    <cellStyle name="Normal 3 8 14 2 12" xfId="17367" xr:uid="{00000000-0005-0000-0000-000098430000}"/>
    <cellStyle name="Normal 3 8 14 2 13" xfId="17368" xr:uid="{00000000-0005-0000-0000-000099430000}"/>
    <cellStyle name="Normal 3 8 14 2 14" xfId="17369" xr:uid="{00000000-0005-0000-0000-00009A430000}"/>
    <cellStyle name="Normal 3 8 14 2 2" xfId="17370" xr:uid="{00000000-0005-0000-0000-00009B430000}"/>
    <cellStyle name="Normal 3 8 14 2 3" xfId="17371" xr:uid="{00000000-0005-0000-0000-00009C430000}"/>
    <cellStyle name="Normal 3 8 14 2 4" xfId="17372" xr:uid="{00000000-0005-0000-0000-00009D430000}"/>
    <cellStyle name="Normal 3 8 14 2 5" xfId="17373" xr:uid="{00000000-0005-0000-0000-00009E430000}"/>
    <cellStyle name="Normal 3 8 14 2 6" xfId="17374" xr:uid="{00000000-0005-0000-0000-00009F430000}"/>
    <cellStyle name="Normal 3 8 14 2 7" xfId="17375" xr:uid="{00000000-0005-0000-0000-0000A0430000}"/>
    <cellStyle name="Normal 3 8 14 2 8" xfId="17376" xr:uid="{00000000-0005-0000-0000-0000A1430000}"/>
    <cellStyle name="Normal 3 8 14 2 9" xfId="17377" xr:uid="{00000000-0005-0000-0000-0000A2430000}"/>
    <cellStyle name="Normal 3 8 14 3" xfId="17378" xr:uid="{00000000-0005-0000-0000-0000A3430000}"/>
    <cellStyle name="Normal 3 8 14 4" xfId="17379" xr:uid="{00000000-0005-0000-0000-0000A4430000}"/>
    <cellStyle name="Normal 3 8 14 5" xfId="17380" xr:uid="{00000000-0005-0000-0000-0000A5430000}"/>
    <cellStyle name="Normal 3 8 14 6" xfId="17381" xr:uid="{00000000-0005-0000-0000-0000A6430000}"/>
    <cellStyle name="Normal 3 8 14 7" xfId="17382" xr:uid="{00000000-0005-0000-0000-0000A7430000}"/>
    <cellStyle name="Normal 3 8 14 8" xfId="17383" xr:uid="{00000000-0005-0000-0000-0000A8430000}"/>
    <cellStyle name="Normal 3 8 14 9" xfId="17384" xr:uid="{00000000-0005-0000-0000-0000A9430000}"/>
    <cellStyle name="Normal 3 8 15" xfId="17385" xr:uid="{00000000-0005-0000-0000-0000AA430000}"/>
    <cellStyle name="Normal 3 8 15 10" xfId="17386" xr:uid="{00000000-0005-0000-0000-0000AB430000}"/>
    <cellStyle name="Normal 3 8 15 11" xfId="17387" xr:uid="{00000000-0005-0000-0000-0000AC430000}"/>
    <cellStyle name="Normal 3 8 15 12" xfId="17388" xr:uid="{00000000-0005-0000-0000-0000AD430000}"/>
    <cellStyle name="Normal 3 8 15 13" xfId="17389" xr:uid="{00000000-0005-0000-0000-0000AE430000}"/>
    <cellStyle name="Normal 3 8 15 14" xfId="17390" xr:uid="{00000000-0005-0000-0000-0000AF430000}"/>
    <cellStyle name="Normal 3 8 15 15" xfId="17391" xr:uid="{00000000-0005-0000-0000-0000B0430000}"/>
    <cellStyle name="Normal 3 8 15 2" xfId="17392" xr:uid="{00000000-0005-0000-0000-0000B1430000}"/>
    <cellStyle name="Normal 3 8 15 2 10" xfId="17393" xr:uid="{00000000-0005-0000-0000-0000B2430000}"/>
    <cellStyle name="Normal 3 8 15 2 11" xfId="17394" xr:uid="{00000000-0005-0000-0000-0000B3430000}"/>
    <cellStyle name="Normal 3 8 15 2 12" xfId="17395" xr:uid="{00000000-0005-0000-0000-0000B4430000}"/>
    <cellStyle name="Normal 3 8 15 2 13" xfId="17396" xr:uid="{00000000-0005-0000-0000-0000B5430000}"/>
    <cellStyle name="Normal 3 8 15 2 14" xfId="17397" xr:uid="{00000000-0005-0000-0000-0000B6430000}"/>
    <cellStyle name="Normal 3 8 15 2 2" xfId="17398" xr:uid="{00000000-0005-0000-0000-0000B7430000}"/>
    <cellStyle name="Normal 3 8 15 2 3" xfId="17399" xr:uid="{00000000-0005-0000-0000-0000B8430000}"/>
    <cellStyle name="Normal 3 8 15 2 4" xfId="17400" xr:uid="{00000000-0005-0000-0000-0000B9430000}"/>
    <cellStyle name="Normal 3 8 15 2 5" xfId="17401" xr:uid="{00000000-0005-0000-0000-0000BA430000}"/>
    <cellStyle name="Normal 3 8 15 2 6" xfId="17402" xr:uid="{00000000-0005-0000-0000-0000BB430000}"/>
    <cellStyle name="Normal 3 8 15 2 7" xfId="17403" xr:uid="{00000000-0005-0000-0000-0000BC430000}"/>
    <cellStyle name="Normal 3 8 15 2 8" xfId="17404" xr:uid="{00000000-0005-0000-0000-0000BD430000}"/>
    <cellStyle name="Normal 3 8 15 2 9" xfId="17405" xr:uid="{00000000-0005-0000-0000-0000BE430000}"/>
    <cellStyle name="Normal 3 8 15 3" xfId="17406" xr:uid="{00000000-0005-0000-0000-0000BF430000}"/>
    <cellStyle name="Normal 3 8 15 4" xfId="17407" xr:uid="{00000000-0005-0000-0000-0000C0430000}"/>
    <cellStyle name="Normal 3 8 15 5" xfId="17408" xr:uid="{00000000-0005-0000-0000-0000C1430000}"/>
    <cellStyle name="Normal 3 8 15 6" xfId="17409" xr:uid="{00000000-0005-0000-0000-0000C2430000}"/>
    <cellStyle name="Normal 3 8 15 7" xfId="17410" xr:uid="{00000000-0005-0000-0000-0000C3430000}"/>
    <cellStyle name="Normal 3 8 15 8" xfId="17411" xr:uid="{00000000-0005-0000-0000-0000C4430000}"/>
    <cellStyle name="Normal 3 8 15 9" xfId="17412" xr:uid="{00000000-0005-0000-0000-0000C5430000}"/>
    <cellStyle name="Normal 3 8 16" xfId="17413" xr:uid="{00000000-0005-0000-0000-0000C6430000}"/>
    <cellStyle name="Normal 3 8 16 10" xfId="17414" xr:uid="{00000000-0005-0000-0000-0000C7430000}"/>
    <cellStyle name="Normal 3 8 16 11" xfId="17415" xr:uid="{00000000-0005-0000-0000-0000C8430000}"/>
    <cellStyle name="Normal 3 8 16 12" xfId="17416" xr:uid="{00000000-0005-0000-0000-0000C9430000}"/>
    <cellStyle name="Normal 3 8 16 13" xfId="17417" xr:uid="{00000000-0005-0000-0000-0000CA430000}"/>
    <cellStyle name="Normal 3 8 16 14" xfId="17418" xr:uid="{00000000-0005-0000-0000-0000CB430000}"/>
    <cellStyle name="Normal 3 8 16 15" xfId="17419" xr:uid="{00000000-0005-0000-0000-0000CC430000}"/>
    <cellStyle name="Normal 3 8 16 2" xfId="17420" xr:uid="{00000000-0005-0000-0000-0000CD430000}"/>
    <cellStyle name="Normal 3 8 16 2 10" xfId="17421" xr:uid="{00000000-0005-0000-0000-0000CE430000}"/>
    <cellStyle name="Normal 3 8 16 2 11" xfId="17422" xr:uid="{00000000-0005-0000-0000-0000CF430000}"/>
    <cellStyle name="Normal 3 8 16 2 12" xfId="17423" xr:uid="{00000000-0005-0000-0000-0000D0430000}"/>
    <cellStyle name="Normal 3 8 16 2 13" xfId="17424" xr:uid="{00000000-0005-0000-0000-0000D1430000}"/>
    <cellStyle name="Normal 3 8 16 2 14" xfId="17425" xr:uid="{00000000-0005-0000-0000-0000D2430000}"/>
    <cellStyle name="Normal 3 8 16 2 2" xfId="17426" xr:uid="{00000000-0005-0000-0000-0000D3430000}"/>
    <cellStyle name="Normal 3 8 16 2 3" xfId="17427" xr:uid="{00000000-0005-0000-0000-0000D4430000}"/>
    <cellStyle name="Normal 3 8 16 2 4" xfId="17428" xr:uid="{00000000-0005-0000-0000-0000D5430000}"/>
    <cellStyle name="Normal 3 8 16 2 5" xfId="17429" xr:uid="{00000000-0005-0000-0000-0000D6430000}"/>
    <cellStyle name="Normal 3 8 16 2 6" xfId="17430" xr:uid="{00000000-0005-0000-0000-0000D7430000}"/>
    <cellStyle name="Normal 3 8 16 2 7" xfId="17431" xr:uid="{00000000-0005-0000-0000-0000D8430000}"/>
    <cellStyle name="Normal 3 8 16 2 8" xfId="17432" xr:uid="{00000000-0005-0000-0000-0000D9430000}"/>
    <cellStyle name="Normal 3 8 16 2 9" xfId="17433" xr:uid="{00000000-0005-0000-0000-0000DA430000}"/>
    <cellStyle name="Normal 3 8 16 3" xfId="17434" xr:uid="{00000000-0005-0000-0000-0000DB430000}"/>
    <cellStyle name="Normal 3 8 16 4" xfId="17435" xr:uid="{00000000-0005-0000-0000-0000DC430000}"/>
    <cellStyle name="Normal 3 8 16 5" xfId="17436" xr:uid="{00000000-0005-0000-0000-0000DD430000}"/>
    <cellStyle name="Normal 3 8 16 6" xfId="17437" xr:uid="{00000000-0005-0000-0000-0000DE430000}"/>
    <cellStyle name="Normal 3 8 16 7" xfId="17438" xr:uid="{00000000-0005-0000-0000-0000DF430000}"/>
    <cellStyle name="Normal 3 8 16 8" xfId="17439" xr:uid="{00000000-0005-0000-0000-0000E0430000}"/>
    <cellStyle name="Normal 3 8 16 9" xfId="17440" xr:uid="{00000000-0005-0000-0000-0000E1430000}"/>
    <cellStyle name="Normal 3 8 17" xfId="17441" xr:uid="{00000000-0005-0000-0000-0000E2430000}"/>
    <cellStyle name="Normal 3 8 17 10" xfId="17442" xr:uid="{00000000-0005-0000-0000-0000E3430000}"/>
    <cellStyle name="Normal 3 8 17 11" xfId="17443" xr:uid="{00000000-0005-0000-0000-0000E4430000}"/>
    <cellStyle name="Normal 3 8 17 12" xfId="17444" xr:uid="{00000000-0005-0000-0000-0000E5430000}"/>
    <cellStyle name="Normal 3 8 17 13" xfId="17445" xr:uid="{00000000-0005-0000-0000-0000E6430000}"/>
    <cellStyle name="Normal 3 8 17 14" xfId="17446" xr:uid="{00000000-0005-0000-0000-0000E7430000}"/>
    <cellStyle name="Normal 3 8 17 2" xfId="17447" xr:uid="{00000000-0005-0000-0000-0000E8430000}"/>
    <cellStyle name="Normal 3 8 17 3" xfId="17448" xr:uid="{00000000-0005-0000-0000-0000E9430000}"/>
    <cellStyle name="Normal 3 8 17 4" xfId="17449" xr:uid="{00000000-0005-0000-0000-0000EA430000}"/>
    <cellStyle name="Normal 3 8 17 5" xfId="17450" xr:uid="{00000000-0005-0000-0000-0000EB430000}"/>
    <cellStyle name="Normal 3 8 17 6" xfId="17451" xr:uid="{00000000-0005-0000-0000-0000EC430000}"/>
    <cellStyle name="Normal 3 8 17 7" xfId="17452" xr:uid="{00000000-0005-0000-0000-0000ED430000}"/>
    <cellStyle name="Normal 3 8 17 8" xfId="17453" xr:uid="{00000000-0005-0000-0000-0000EE430000}"/>
    <cellStyle name="Normal 3 8 17 9" xfId="17454" xr:uid="{00000000-0005-0000-0000-0000EF430000}"/>
    <cellStyle name="Normal 3 8 18" xfId="17455" xr:uid="{00000000-0005-0000-0000-0000F0430000}"/>
    <cellStyle name="Normal 3 8 18 10" xfId="17456" xr:uid="{00000000-0005-0000-0000-0000F1430000}"/>
    <cellStyle name="Normal 3 8 18 11" xfId="17457" xr:uid="{00000000-0005-0000-0000-0000F2430000}"/>
    <cellStyle name="Normal 3 8 18 12" xfId="17458" xr:uid="{00000000-0005-0000-0000-0000F3430000}"/>
    <cellStyle name="Normal 3 8 18 13" xfId="17459" xr:uid="{00000000-0005-0000-0000-0000F4430000}"/>
    <cellStyle name="Normal 3 8 18 14" xfId="17460" xr:uid="{00000000-0005-0000-0000-0000F5430000}"/>
    <cellStyle name="Normal 3 8 18 2" xfId="17461" xr:uid="{00000000-0005-0000-0000-0000F6430000}"/>
    <cellStyle name="Normal 3 8 18 3" xfId="17462" xr:uid="{00000000-0005-0000-0000-0000F7430000}"/>
    <cellStyle name="Normal 3 8 18 4" xfId="17463" xr:uid="{00000000-0005-0000-0000-0000F8430000}"/>
    <cellStyle name="Normal 3 8 18 5" xfId="17464" xr:uid="{00000000-0005-0000-0000-0000F9430000}"/>
    <cellStyle name="Normal 3 8 18 6" xfId="17465" xr:uid="{00000000-0005-0000-0000-0000FA430000}"/>
    <cellStyle name="Normal 3 8 18 7" xfId="17466" xr:uid="{00000000-0005-0000-0000-0000FB430000}"/>
    <cellStyle name="Normal 3 8 18 8" xfId="17467" xr:uid="{00000000-0005-0000-0000-0000FC430000}"/>
    <cellStyle name="Normal 3 8 18 9" xfId="17468" xr:uid="{00000000-0005-0000-0000-0000FD430000}"/>
    <cellStyle name="Normal 3 8 19" xfId="17469" xr:uid="{00000000-0005-0000-0000-0000FE430000}"/>
    <cellStyle name="Normal 3 8 19 10" xfId="17470" xr:uid="{00000000-0005-0000-0000-0000FF430000}"/>
    <cellStyle name="Normal 3 8 19 11" xfId="17471" xr:uid="{00000000-0005-0000-0000-000000440000}"/>
    <cellStyle name="Normal 3 8 19 12" xfId="17472" xr:uid="{00000000-0005-0000-0000-000001440000}"/>
    <cellStyle name="Normal 3 8 19 13" xfId="17473" xr:uid="{00000000-0005-0000-0000-000002440000}"/>
    <cellStyle name="Normal 3 8 19 14" xfId="17474" xr:uid="{00000000-0005-0000-0000-000003440000}"/>
    <cellStyle name="Normal 3 8 19 2" xfId="17475" xr:uid="{00000000-0005-0000-0000-000004440000}"/>
    <cellStyle name="Normal 3 8 19 3" xfId="17476" xr:uid="{00000000-0005-0000-0000-000005440000}"/>
    <cellStyle name="Normal 3 8 19 4" xfId="17477" xr:uid="{00000000-0005-0000-0000-000006440000}"/>
    <cellStyle name="Normal 3 8 19 5" xfId="17478" xr:uid="{00000000-0005-0000-0000-000007440000}"/>
    <cellStyle name="Normal 3 8 19 6" xfId="17479" xr:uid="{00000000-0005-0000-0000-000008440000}"/>
    <cellStyle name="Normal 3 8 19 7" xfId="17480" xr:uid="{00000000-0005-0000-0000-000009440000}"/>
    <cellStyle name="Normal 3 8 19 8" xfId="17481" xr:uid="{00000000-0005-0000-0000-00000A440000}"/>
    <cellStyle name="Normal 3 8 19 9" xfId="17482" xr:uid="{00000000-0005-0000-0000-00000B440000}"/>
    <cellStyle name="Normal 3 8 2" xfId="17483" xr:uid="{00000000-0005-0000-0000-00000C440000}"/>
    <cellStyle name="Normal 3 8 20" xfId="17484" xr:uid="{00000000-0005-0000-0000-00000D440000}"/>
    <cellStyle name="Normal 3 8 20 10" xfId="17485" xr:uid="{00000000-0005-0000-0000-00000E440000}"/>
    <cellStyle name="Normal 3 8 20 11" xfId="17486" xr:uid="{00000000-0005-0000-0000-00000F440000}"/>
    <cellStyle name="Normal 3 8 20 12" xfId="17487" xr:uid="{00000000-0005-0000-0000-000010440000}"/>
    <cellStyle name="Normal 3 8 20 13" xfId="17488" xr:uid="{00000000-0005-0000-0000-000011440000}"/>
    <cellStyle name="Normal 3 8 20 14" xfId="17489" xr:uid="{00000000-0005-0000-0000-000012440000}"/>
    <cellStyle name="Normal 3 8 20 2" xfId="17490" xr:uid="{00000000-0005-0000-0000-000013440000}"/>
    <cellStyle name="Normal 3 8 20 3" xfId="17491" xr:uid="{00000000-0005-0000-0000-000014440000}"/>
    <cellStyle name="Normal 3 8 20 4" xfId="17492" xr:uid="{00000000-0005-0000-0000-000015440000}"/>
    <cellStyle name="Normal 3 8 20 5" xfId="17493" xr:uid="{00000000-0005-0000-0000-000016440000}"/>
    <cellStyle name="Normal 3 8 20 6" xfId="17494" xr:uid="{00000000-0005-0000-0000-000017440000}"/>
    <cellStyle name="Normal 3 8 20 7" xfId="17495" xr:uid="{00000000-0005-0000-0000-000018440000}"/>
    <cellStyle name="Normal 3 8 20 8" xfId="17496" xr:uid="{00000000-0005-0000-0000-000019440000}"/>
    <cellStyle name="Normal 3 8 20 9" xfId="17497" xr:uid="{00000000-0005-0000-0000-00001A440000}"/>
    <cellStyle name="Normal 3 8 21" xfId="17498" xr:uid="{00000000-0005-0000-0000-00001B440000}"/>
    <cellStyle name="Normal 3 8 21 10" xfId="17499" xr:uid="{00000000-0005-0000-0000-00001C440000}"/>
    <cellStyle name="Normal 3 8 21 11" xfId="17500" xr:uid="{00000000-0005-0000-0000-00001D440000}"/>
    <cellStyle name="Normal 3 8 21 12" xfId="17501" xr:uid="{00000000-0005-0000-0000-00001E440000}"/>
    <cellStyle name="Normal 3 8 21 13" xfId="17502" xr:uid="{00000000-0005-0000-0000-00001F440000}"/>
    <cellStyle name="Normal 3 8 21 14" xfId="17503" xr:uid="{00000000-0005-0000-0000-000020440000}"/>
    <cellStyle name="Normal 3 8 21 2" xfId="17504" xr:uid="{00000000-0005-0000-0000-000021440000}"/>
    <cellStyle name="Normal 3 8 21 3" xfId="17505" xr:uid="{00000000-0005-0000-0000-000022440000}"/>
    <cellStyle name="Normal 3 8 21 4" xfId="17506" xr:uid="{00000000-0005-0000-0000-000023440000}"/>
    <cellStyle name="Normal 3 8 21 5" xfId="17507" xr:uid="{00000000-0005-0000-0000-000024440000}"/>
    <cellStyle name="Normal 3 8 21 6" xfId="17508" xr:uid="{00000000-0005-0000-0000-000025440000}"/>
    <cellStyle name="Normal 3 8 21 7" xfId="17509" xr:uid="{00000000-0005-0000-0000-000026440000}"/>
    <cellStyle name="Normal 3 8 21 8" xfId="17510" xr:uid="{00000000-0005-0000-0000-000027440000}"/>
    <cellStyle name="Normal 3 8 21 9" xfId="17511" xr:uid="{00000000-0005-0000-0000-000028440000}"/>
    <cellStyle name="Normal 3 8 22" xfId="17512" xr:uid="{00000000-0005-0000-0000-000029440000}"/>
    <cellStyle name="Normal 3 8 22 10" xfId="17513" xr:uid="{00000000-0005-0000-0000-00002A440000}"/>
    <cellStyle name="Normal 3 8 22 11" xfId="17514" xr:uid="{00000000-0005-0000-0000-00002B440000}"/>
    <cellStyle name="Normal 3 8 22 12" xfId="17515" xr:uid="{00000000-0005-0000-0000-00002C440000}"/>
    <cellStyle name="Normal 3 8 22 13" xfId="17516" xr:uid="{00000000-0005-0000-0000-00002D440000}"/>
    <cellStyle name="Normal 3 8 22 14" xfId="17517" xr:uid="{00000000-0005-0000-0000-00002E440000}"/>
    <cellStyle name="Normal 3 8 22 2" xfId="17518" xr:uid="{00000000-0005-0000-0000-00002F440000}"/>
    <cellStyle name="Normal 3 8 22 3" xfId="17519" xr:uid="{00000000-0005-0000-0000-000030440000}"/>
    <cellStyle name="Normal 3 8 22 4" xfId="17520" xr:uid="{00000000-0005-0000-0000-000031440000}"/>
    <cellStyle name="Normal 3 8 22 5" xfId="17521" xr:uid="{00000000-0005-0000-0000-000032440000}"/>
    <cellStyle name="Normal 3 8 22 6" xfId="17522" xr:uid="{00000000-0005-0000-0000-000033440000}"/>
    <cellStyle name="Normal 3 8 22 7" xfId="17523" xr:uid="{00000000-0005-0000-0000-000034440000}"/>
    <cellStyle name="Normal 3 8 22 8" xfId="17524" xr:uid="{00000000-0005-0000-0000-000035440000}"/>
    <cellStyle name="Normal 3 8 22 9" xfId="17525" xr:uid="{00000000-0005-0000-0000-000036440000}"/>
    <cellStyle name="Normal 3 8 23" xfId="17526" xr:uid="{00000000-0005-0000-0000-000037440000}"/>
    <cellStyle name="Normal 3 8 24" xfId="17527" xr:uid="{00000000-0005-0000-0000-000038440000}"/>
    <cellStyle name="Normal 3 8 25" xfId="17528" xr:uid="{00000000-0005-0000-0000-000039440000}"/>
    <cellStyle name="Normal 3 8 25 10" xfId="17529" xr:uid="{00000000-0005-0000-0000-00003A440000}"/>
    <cellStyle name="Normal 3 8 25 11" xfId="17530" xr:uid="{00000000-0005-0000-0000-00003B440000}"/>
    <cellStyle name="Normal 3 8 25 12" xfId="17531" xr:uid="{00000000-0005-0000-0000-00003C440000}"/>
    <cellStyle name="Normal 3 8 25 13" xfId="17532" xr:uid="{00000000-0005-0000-0000-00003D440000}"/>
    <cellStyle name="Normal 3 8 25 14" xfId="17533" xr:uid="{00000000-0005-0000-0000-00003E440000}"/>
    <cellStyle name="Normal 3 8 25 2" xfId="17534" xr:uid="{00000000-0005-0000-0000-00003F440000}"/>
    <cellStyle name="Normal 3 8 25 3" xfId="17535" xr:uid="{00000000-0005-0000-0000-000040440000}"/>
    <cellStyle name="Normal 3 8 25 4" xfId="17536" xr:uid="{00000000-0005-0000-0000-000041440000}"/>
    <cellStyle name="Normal 3 8 25 5" xfId="17537" xr:uid="{00000000-0005-0000-0000-000042440000}"/>
    <cellStyle name="Normal 3 8 25 6" xfId="17538" xr:uid="{00000000-0005-0000-0000-000043440000}"/>
    <cellStyle name="Normal 3 8 25 7" xfId="17539" xr:uid="{00000000-0005-0000-0000-000044440000}"/>
    <cellStyle name="Normal 3 8 25 8" xfId="17540" xr:uid="{00000000-0005-0000-0000-000045440000}"/>
    <cellStyle name="Normal 3 8 25 9" xfId="17541" xr:uid="{00000000-0005-0000-0000-000046440000}"/>
    <cellStyle name="Normal 3 8 26" xfId="17542" xr:uid="{00000000-0005-0000-0000-000047440000}"/>
    <cellStyle name="Normal 3 8 26 10" xfId="17543" xr:uid="{00000000-0005-0000-0000-000048440000}"/>
    <cellStyle name="Normal 3 8 26 11" xfId="17544" xr:uid="{00000000-0005-0000-0000-000049440000}"/>
    <cellStyle name="Normal 3 8 26 12" xfId="17545" xr:uid="{00000000-0005-0000-0000-00004A440000}"/>
    <cellStyle name="Normal 3 8 26 13" xfId="17546" xr:uid="{00000000-0005-0000-0000-00004B440000}"/>
    <cellStyle name="Normal 3 8 26 14" xfId="17547" xr:uid="{00000000-0005-0000-0000-00004C440000}"/>
    <cellStyle name="Normal 3 8 26 2" xfId="17548" xr:uid="{00000000-0005-0000-0000-00004D440000}"/>
    <cellStyle name="Normal 3 8 26 3" xfId="17549" xr:uid="{00000000-0005-0000-0000-00004E440000}"/>
    <cellStyle name="Normal 3 8 26 4" xfId="17550" xr:uid="{00000000-0005-0000-0000-00004F440000}"/>
    <cellStyle name="Normal 3 8 26 5" xfId="17551" xr:uid="{00000000-0005-0000-0000-000050440000}"/>
    <cellStyle name="Normal 3 8 26 6" xfId="17552" xr:uid="{00000000-0005-0000-0000-000051440000}"/>
    <cellStyle name="Normal 3 8 26 7" xfId="17553" xr:uid="{00000000-0005-0000-0000-000052440000}"/>
    <cellStyle name="Normal 3 8 26 8" xfId="17554" xr:uid="{00000000-0005-0000-0000-000053440000}"/>
    <cellStyle name="Normal 3 8 26 9" xfId="17555" xr:uid="{00000000-0005-0000-0000-000054440000}"/>
    <cellStyle name="Normal 3 8 3" xfId="17556" xr:uid="{00000000-0005-0000-0000-000055440000}"/>
    <cellStyle name="Normal 3 8 4" xfId="17557" xr:uid="{00000000-0005-0000-0000-000056440000}"/>
    <cellStyle name="Normal 3 8 5" xfId="17558" xr:uid="{00000000-0005-0000-0000-000057440000}"/>
    <cellStyle name="Normal 3 8 6" xfId="17559" xr:uid="{00000000-0005-0000-0000-000058440000}"/>
    <cellStyle name="Normal 3 8 7" xfId="17560" xr:uid="{00000000-0005-0000-0000-000059440000}"/>
    <cellStyle name="Normal 3 8 8" xfId="17561" xr:uid="{00000000-0005-0000-0000-00005A440000}"/>
    <cellStyle name="Normal 3 8 9" xfId="17562" xr:uid="{00000000-0005-0000-0000-00005B440000}"/>
    <cellStyle name="Normal 3 9" xfId="17563" xr:uid="{00000000-0005-0000-0000-00005C440000}"/>
    <cellStyle name="Normal 3 9 10" xfId="17564" xr:uid="{00000000-0005-0000-0000-00005D440000}"/>
    <cellStyle name="Normal 3 9 11" xfId="17565" xr:uid="{00000000-0005-0000-0000-00005E440000}"/>
    <cellStyle name="Normal 3 9 11 10" xfId="17566" xr:uid="{00000000-0005-0000-0000-00005F440000}"/>
    <cellStyle name="Normal 3 9 11 11" xfId="17567" xr:uid="{00000000-0005-0000-0000-000060440000}"/>
    <cellStyle name="Normal 3 9 11 12" xfId="17568" xr:uid="{00000000-0005-0000-0000-000061440000}"/>
    <cellStyle name="Normal 3 9 11 13" xfId="17569" xr:uid="{00000000-0005-0000-0000-000062440000}"/>
    <cellStyle name="Normal 3 9 11 14" xfId="17570" xr:uid="{00000000-0005-0000-0000-000063440000}"/>
    <cellStyle name="Normal 3 9 11 15" xfId="17571" xr:uid="{00000000-0005-0000-0000-000064440000}"/>
    <cellStyle name="Normal 3 9 11 16" xfId="17572" xr:uid="{00000000-0005-0000-0000-000065440000}"/>
    <cellStyle name="Normal 3 9 11 17" xfId="17573" xr:uid="{00000000-0005-0000-0000-000066440000}"/>
    <cellStyle name="Normal 3 9 11 2" xfId="17574" xr:uid="{00000000-0005-0000-0000-000067440000}"/>
    <cellStyle name="Normal 3 9 11 3" xfId="17575" xr:uid="{00000000-0005-0000-0000-000068440000}"/>
    <cellStyle name="Normal 3 9 11 4" xfId="17576" xr:uid="{00000000-0005-0000-0000-000069440000}"/>
    <cellStyle name="Normal 3 9 11 5" xfId="17577" xr:uid="{00000000-0005-0000-0000-00006A440000}"/>
    <cellStyle name="Normal 3 9 11 6" xfId="17578" xr:uid="{00000000-0005-0000-0000-00006B440000}"/>
    <cellStyle name="Normal 3 9 11 7" xfId="17579" xr:uid="{00000000-0005-0000-0000-00006C440000}"/>
    <cellStyle name="Normal 3 9 11 8" xfId="17580" xr:uid="{00000000-0005-0000-0000-00006D440000}"/>
    <cellStyle name="Normal 3 9 11 9" xfId="17581" xr:uid="{00000000-0005-0000-0000-00006E440000}"/>
    <cellStyle name="Normal 3 9 12" xfId="17582" xr:uid="{00000000-0005-0000-0000-00006F440000}"/>
    <cellStyle name="Normal 3 9 13" xfId="17583" xr:uid="{00000000-0005-0000-0000-000070440000}"/>
    <cellStyle name="Normal 3 9 14" xfId="17584" xr:uid="{00000000-0005-0000-0000-000071440000}"/>
    <cellStyle name="Normal 3 9 14 10" xfId="17585" xr:uid="{00000000-0005-0000-0000-000072440000}"/>
    <cellStyle name="Normal 3 9 14 11" xfId="17586" xr:uid="{00000000-0005-0000-0000-000073440000}"/>
    <cellStyle name="Normal 3 9 14 12" xfId="17587" xr:uid="{00000000-0005-0000-0000-000074440000}"/>
    <cellStyle name="Normal 3 9 14 13" xfId="17588" xr:uid="{00000000-0005-0000-0000-000075440000}"/>
    <cellStyle name="Normal 3 9 14 14" xfId="17589" xr:uid="{00000000-0005-0000-0000-000076440000}"/>
    <cellStyle name="Normal 3 9 14 15" xfId="17590" xr:uid="{00000000-0005-0000-0000-000077440000}"/>
    <cellStyle name="Normal 3 9 14 2" xfId="17591" xr:uid="{00000000-0005-0000-0000-000078440000}"/>
    <cellStyle name="Normal 3 9 14 2 10" xfId="17592" xr:uid="{00000000-0005-0000-0000-000079440000}"/>
    <cellStyle name="Normal 3 9 14 2 11" xfId="17593" xr:uid="{00000000-0005-0000-0000-00007A440000}"/>
    <cellStyle name="Normal 3 9 14 2 12" xfId="17594" xr:uid="{00000000-0005-0000-0000-00007B440000}"/>
    <cellStyle name="Normal 3 9 14 2 13" xfId="17595" xr:uid="{00000000-0005-0000-0000-00007C440000}"/>
    <cellStyle name="Normal 3 9 14 2 14" xfId="17596" xr:uid="{00000000-0005-0000-0000-00007D440000}"/>
    <cellStyle name="Normal 3 9 14 2 2" xfId="17597" xr:uid="{00000000-0005-0000-0000-00007E440000}"/>
    <cellStyle name="Normal 3 9 14 2 3" xfId="17598" xr:uid="{00000000-0005-0000-0000-00007F440000}"/>
    <cellStyle name="Normal 3 9 14 2 4" xfId="17599" xr:uid="{00000000-0005-0000-0000-000080440000}"/>
    <cellStyle name="Normal 3 9 14 2 5" xfId="17600" xr:uid="{00000000-0005-0000-0000-000081440000}"/>
    <cellStyle name="Normal 3 9 14 2 6" xfId="17601" xr:uid="{00000000-0005-0000-0000-000082440000}"/>
    <cellStyle name="Normal 3 9 14 2 7" xfId="17602" xr:uid="{00000000-0005-0000-0000-000083440000}"/>
    <cellStyle name="Normal 3 9 14 2 8" xfId="17603" xr:uid="{00000000-0005-0000-0000-000084440000}"/>
    <cellStyle name="Normal 3 9 14 2 9" xfId="17604" xr:uid="{00000000-0005-0000-0000-000085440000}"/>
    <cellStyle name="Normal 3 9 14 3" xfId="17605" xr:uid="{00000000-0005-0000-0000-000086440000}"/>
    <cellStyle name="Normal 3 9 14 4" xfId="17606" xr:uid="{00000000-0005-0000-0000-000087440000}"/>
    <cellStyle name="Normal 3 9 14 5" xfId="17607" xr:uid="{00000000-0005-0000-0000-000088440000}"/>
    <cellStyle name="Normal 3 9 14 6" xfId="17608" xr:uid="{00000000-0005-0000-0000-000089440000}"/>
    <cellStyle name="Normal 3 9 14 7" xfId="17609" xr:uid="{00000000-0005-0000-0000-00008A440000}"/>
    <cellStyle name="Normal 3 9 14 8" xfId="17610" xr:uid="{00000000-0005-0000-0000-00008B440000}"/>
    <cellStyle name="Normal 3 9 14 9" xfId="17611" xr:uid="{00000000-0005-0000-0000-00008C440000}"/>
    <cellStyle name="Normal 3 9 15" xfId="17612" xr:uid="{00000000-0005-0000-0000-00008D440000}"/>
    <cellStyle name="Normal 3 9 15 10" xfId="17613" xr:uid="{00000000-0005-0000-0000-00008E440000}"/>
    <cellStyle name="Normal 3 9 15 11" xfId="17614" xr:uid="{00000000-0005-0000-0000-00008F440000}"/>
    <cellStyle name="Normal 3 9 15 12" xfId="17615" xr:uid="{00000000-0005-0000-0000-000090440000}"/>
    <cellStyle name="Normal 3 9 15 13" xfId="17616" xr:uid="{00000000-0005-0000-0000-000091440000}"/>
    <cellStyle name="Normal 3 9 15 14" xfId="17617" xr:uid="{00000000-0005-0000-0000-000092440000}"/>
    <cellStyle name="Normal 3 9 15 15" xfId="17618" xr:uid="{00000000-0005-0000-0000-000093440000}"/>
    <cellStyle name="Normal 3 9 15 2" xfId="17619" xr:uid="{00000000-0005-0000-0000-000094440000}"/>
    <cellStyle name="Normal 3 9 15 2 10" xfId="17620" xr:uid="{00000000-0005-0000-0000-000095440000}"/>
    <cellStyle name="Normal 3 9 15 2 11" xfId="17621" xr:uid="{00000000-0005-0000-0000-000096440000}"/>
    <cellStyle name="Normal 3 9 15 2 12" xfId="17622" xr:uid="{00000000-0005-0000-0000-000097440000}"/>
    <cellStyle name="Normal 3 9 15 2 13" xfId="17623" xr:uid="{00000000-0005-0000-0000-000098440000}"/>
    <cellStyle name="Normal 3 9 15 2 14" xfId="17624" xr:uid="{00000000-0005-0000-0000-000099440000}"/>
    <cellStyle name="Normal 3 9 15 2 2" xfId="17625" xr:uid="{00000000-0005-0000-0000-00009A440000}"/>
    <cellStyle name="Normal 3 9 15 2 3" xfId="17626" xr:uid="{00000000-0005-0000-0000-00009B440000}"/>
    <cellStyle name="Normal 3 9 15 2 4" xfId="17627" xr:uid="{00000000-0005-0000-0000-00009C440000}"/>
    <cellStyle name="Normal 3 9 15 2 5" xfId="17628" xr:uid="{00000000-0005-0000-0000-00009D440000}"/>
    <cellStyle name="Normal 3 9 15 2 6" xfId="17629" xr:uid="{00000000-0005-0000-0000-00009E440000}"/>
    <cellStyle name="Normal 3 9 15 2 7" xfId="17630" xr:uid="{00000000-0005-0000-0000-00009F440000}"/>
    <cellStyle name="Normal 3 9 15 2 8" xfId="17631" xr:uid="{00000000-0005-0000-0000-0000A0440000}"/>
    <cellStyle name="Normal 3 9 15 2 9" xfId="17632" xr:uid="{00000000-0005-0000-0000-0000A1440000}"/>
    <cellStyle name="Normal 3 9 15 3" xfId="17633" xr:uid="{00000000-0005-0000-0000-0000A2440000}"/>
    <cellStyle name="Normal 3 9 15 4" xfId="17634" xr:uid="{00000000-0005-0000-0000-0000A3440000}"/>
    <cellStyle name="Normal 3 9 15 5" xfId="17635" xr:uid="{00000000-0005-0000-0000-0000A4440000}"/>
    <cellStyle name="Normal 3 9 15 6" xfId="17636" xr:uid="{00000000-0005-0000-0000-0000A5440000}"/>
    <cellStyle name="Normal 3 9 15 7" xfId="17637" xr:uid="{00000000-0005-0000-0000-0000A6440000}"/>
    <cellStyle name="Normal 3 9 15 8" xfId="17638" xr:uid="{00000000-0005-0000-0000-0000A7440000}"/>
    <cellStyle name="Normal 3 9 15 9" xfId="17639" xr:uid="{00000000-0005-0000-0000-0000A8440000}"/>
    <cellStyle name="Normal 3 9 16" xfId="17640" xr:uid="{00000000-0005-0000-0000-0000A9440000}"/>
    <cellStyle name="Normal 3 9 16 10" xfId="17641" xr:uid="{00000000-0005-0000-0000-0000AA440000}"/>
    <cellStyle name="Normal 3 9 16 11" xfId="17642" xr:uid="{00000000-0005-0000-0000-0000AB440000}"/>
    <cellStyle name="Normal 3 9 16 12" xfId="17643" xr:uid="{00000000-0005-0000-0000-0000AC440000}"/>
    <cellStyle name="Normal 3 9 16 13" xfId="17644" xr:uid="{00000000-0005-0000-0000-0000AD440000}"/>
    <cellStyle name="Normal 3 9 16 14" xfId="17645" xr:uid="{00000000-0005-0000-0000-0000AE440000}"/>
    <cellStyle name="Normal 3 9 16 15" xfId="17646" xr:uid="{00000000-0005-0000-0000-0000AF440000}"/>
    <cellStyle name="Normal 3 9 16 2" xfId="17647" xr:uid="{00000000-0005-0000-0000-0000B0440000}"/>
    <cellStyle name="Normal 3 9 16 2 10" xfId="17648" xr:uid="{00000000-0005-0000-0000-0000B1440000}"/>
    <cellStyle name="Normal 3 9 16 2 11" xfId="17649" xr:uid="{00000000-0005-0000-0000-0000B2440000}"/>
    <cellStyle name="Normal 3 9 16 2 12" xfId="17650" xr:uid="{00000000-0005-0000-0000-0000B3440000}"/>
    <cellStyle name="Normal 3 9 16 2 13" xfId="17651" xr:uid="{00000000-0005-0000-0000-0000B4440000}"/>
    <cellStyle name="Normal 3 9 16 2 14" xfId="17652" xr:uid="{00000000-0005-0000-0000-0000B5440000}"/>
    <cellStyle name="Normal 3 9 16 2 2" xfId="17653" xr:uid="{00000000-0005-0000-0000-0000B6440000}"/>
    <cellStyle name="Normal 3 9 16 2 3" xfId="17654" xr:uid="{00000000-0005-0000-0000-0000B7440000}"/>
    <cellStyle name="Normal 3 9 16 2 4" xfId="17655" xr:uid="{00000000-0005-0000-0000-0000B8440000}"/>
    <cellStyle name="Normal 3 9 16 2 5" xfId="17656" xr:uid="{00000000-0005-0000-0000-0000B9440000}"/>
    <cellStyle name="Normal 3 9 16 2 6" xfId="17657" xr:uid="{00000000-0005-0000-0000-0000BA440000}"/>
    <cellStyle name="Normal 3 9 16 2 7" xfId="17658" xr:uid="{00000000-0005-0000-0000-0000BB440000}"/>
    <cellStyle name="Normal 3 9 16 2 8" xfId="17659" xr:uid="{00000000-0005-0000-0000-0000BC440000}"/>
    <cellStyle name="Normal 3 9 16 2 9" xfId="17660" xr:uid="{00000000-0005-0000-0000-0000BD440000}"/>
    <cellStyle name="Normal 3 9 16 3" xfId="17661" xr:uid="{00000000-0005-0000-0000-0000BE440000}"/>
    <cellStyle name="Normal 3 9 16 4" xfId="17662" xr:uid="{00000000-0005-0000-0000-0000BF440000}"/>
    <cellStyle name="Normal 3 9 16 5" xfId="17663" xr:uid="{00000000-0005-0000-0000-0000C0440000}"/>
    <cellStyle name="Normal 3 9 16 6" xfId="17664" xr:uid="{00000000-0005-0000-0000-0000C1440000}"/>
    <cellStyle name="Normal 3 9 16 7" xfId="17665" xr:uid="{00000000-0005-0000-0000-0000C2440000}"/>
    <cellStyle name="Normal 3 9 16 8" xfId="17666" xr:uid="{00000000-0005-0000-0000-0000C3440000}"/>
    <cellStyle name="Normal 3 9 16 9" xfId="17667" xr:uid="{00000000-0005-0000-0000-0000C4440000}"/>
    <cellStyle name="Normal 3 9 17" xfId="17668" xr:uid="{00000000-0005-0000-0000-0000C5440000}"/>
    <cellStyle name="Normal 3 9 17 10" xfId="17669" xr:uid="{00000000-0005-0000-0000-0000C6440000}"/>
    <cellStyle name="Normal 3 9 17 11" xfId="17670" xr:uid="{00000000-0005-0000-0000-0000C7440000}"/>
    <cellStyle name="Normal 3 9 17 12" xfId="17671" xr:uid="{00000000-0005-0000-0000-0000C8440000}"/>
    <cellStyle name="Normal 3 9 17 13" xfId="17672" xr:uid="{00000000-0005-0000-0000-0000C9440000}"/>
    <cellStyle name="Normal 3 9 17 14" xfId="17673" xr:uid="{00000000-0005-0000-0000-0000CA440000}"/>
    <cellStyle name="Normal 3 9 17 2" xfId="17674" xr:uid="{00000000-0005-0000-0000-0000CB440000}"/>
    <cellStyle name="Normal 3 9 17 3" xfId="17675" xr:uid="{00000000-0005-0000-0000-0000CC440000}"/>
    <cellStyle name="Normal 3 9 17 4" xfId="17676" xr:uid="{00000000-0005-0000-0000-0000CD440000}"/>
    <cellStyle name="Normal 3 9 17 5" xfId="17677" xr:uid="{00000000-0005-0000-0000-0000CE440000}"/>
    <cellStyle name="Normal 3 9 17 6" xfId="17678" xr:uid="{00000000-0005-0000-0000-0000CF440000}"/>
    <cellStyle name="Normal 3 9 17 7" xfId="17679" xr:uid="{00000000-0005-0000-0000-0000D0440000}"/>
    <cellStyle name="Normal 3 9 17 8" xfId="17680" xr:uid="{00000000-0005-0000-0000-0000D1440000}"/>
    <cellStyle name="Normal 3 9 17 9" xfId="17681" xr:uid="{00000000-0005-0000-0000-0000D2440000}"/>
    <cellStyle name="Normal 3 9 18" xfId="17682" xr:uid="{00000000-0005-0000-0000-0000D3440000}"/>
    <cellStyle name="Normal 3 9 18 10" xfId="17683" xr:uid="{00000000-0005-0000-0000-0000D4440000}"/>
    <cellStyle name="Normal 3 9 18 11" xfId="17684" xr:uid="{00000000-0005-0000-0000-0000D5440000}"/>
    <cellStyle name="Normal 3 9 18 12" xfId="17685" xr:uid="{00000000-0005-0000-0000-0000D6440000}"/>
    <cellStyle name="Normal 3 9 18 13" xfId="17686" xr:uid="{00000000-0005-0000-0000-0000D7440000}"/>
    <cellStyle name="Normal 3 9 18 14" xfId="17687" xr:uid="{00000000-0005-0000-0000-0000D8440000}"/>
    <cellStyle name="Normal 3 9 18 2" xfId="17688" xr:uid="{00000000-0005-0000-0000-0000D9440000}"/>
    <cellStyle name="Normal 3 9 18 3" xfId="17689" xr:uid="{00000000-0005-0000-0000-0000DA440000}"/>
    <cellStyle name="Normal 3 9 18 4" xfId="17690" xr:uid="{00000000-0005-0000-0000-0000DB440000}"/>
    <cellStyle name="Normal 3 9 18 5" xfId="17691" xr:uid="{00000000-0005-0000-0000-0000DC440000}"/>
    <cellStyle name="Normal 3 9 18 6" xfId="17692" xr:uid="{00000000-0005-0000-0000-0000DD440000}"/>
    <cellStyle name="Normal 3 9 18 7" xfId="17693" xr:uid="{00000000-0005-0000-0000-0000DE440000}"/>
    <cellStyle name="Normal 3 9 18 8" xfId="17694" xr:uid="{00000000-0005-0000-0000-0000DF440000}"/>
    <cellStyle name="Normal 3 9 18 9" xfId="17695" xr:uid="{00000000-0005-0000-0000-0000E0440000}"/>
    <cellStyle name="Normal 3 9 19" xfId="17696" xr:uid="{00000000-0005-0000-0000-0000E1440000}"/>
    <cellStyle name="Normal 3 9 19 10" xfId="17697" xr:uid="{00000000-0005-0000-0000-0000E2440000}"/>
    <cellStyle name="Normal 3 9 19 11" xfId="17698" xr:uid="{00000000-0005-0000-0000-0000E3440000}"/>
    <cellStyle name="Normal 3 9 19 12" xfId="17699" xr:uid="{00000000-0005-0000-0000-0000E4440000}"/>
    <cellStyle name="Normal 3 9 19 13" xfId="17700" xr:uid="{00000000-0005-0000-0000-0000E5440000}"/>
    <cellStyle name="Normal 3 9 19 14" xfId="17701" xr:uid="{00000000-0005-0000-0000-0000E6440000}"/>
    <cellStyle name="Normal 3 9 19 2" xfId="17702" xr:uid="{00000000-0005-0000-0000-0000E7440000}"/>
    <cellStyle name="Normal 3 9 19 3" xfId="17703" xr:uid="{00000000-0005-0000-0000-0000E8440000}"/>
    <cellStyle name="Normal 3 9 19 4" xfId="17704" xr:uid="{00000000-0005-0000-0000-0000E9440000}"/>
    <cellStyle name="Normal 3 9 19 5" xfId="17705" xr:uid="{00000000-0005-0000-0000-0000EA440000}"/>
    <cellStyle name="Normal 3 9 19 6" xfId="17706" xr:uid="{00000000-0005-0000-0000-0000EB440000}"/>
    <cellStyle name="Normal 3 9 19 7" xfId="17707" xr:uid="{00000000-0005-0000-0000-0000EC440000}"/>
    <cellStyle name="Normal 3 9 19 8" xfId="17708" xr:uid="{00000000-0005-0000-0000-0000ED440000}"/>
    <cellStyle name="Normal 3 9 19 9" xfId="17709" xr:uid="{00000000-0005-0000-0000-0000EE440000}"/>
    <cellStyle name="Normal 3 9 2" xfId="17710" xr:uid="{00000000-0005-0000-0000-0000EF440000}"/>
    <cellStyle name="Normal 3 9 20" xfId="17711" xr:uid="{00000000-0005-0000-0000-0000F0440000}"/>
    <cellStyle name="Normal 3 9 20 10" xfId="17712" xr:uid="{00000000-0005-0000-0000-0000F1440000}"/>
    <cellStyle name="Normal 3 9 20 11" xfId="17713" xr:uid="{00000000-0005-0000-0000-0000F2440000}"/>
    <cellStyle name="Normal 3 9 20 12" xfId="17714" xr:uid="{00000000-0005-0000-0000-0000F3440000}"/>
    <cellStyle name="Normal 3 9 20 13" xfId="17715" xr:uid="{00000000-0005-0000-0000-0000F4440000}"/>
    <cellStyle name="Normal 3 9 20 14" xfId="17716" xr:uid="{00000000-0005-0000-0000-0000F5440000}"/>
    <cellStyle name="Normal 3 9 20 2" xfId="17717" xr:uid="{00000000-0005-0000-0000-0000F6440000}"/>
    <cellStyle name="Normal 3 9 20 3" xfId="17718" xr:uid="{00000000-0005-0000-0000-0000F7440000}"/>
    <cellStyle name="Normal 3 9 20 4" xfId="17719" xr:uid="{00000000-0005-0000-0000-0000F8440000}"/>
    <cellStyle name="Normal 3 9 20 5" xfId="17720" xr:uid="{00000000-0005-0000-0000-0000F9440000}"/>
    <cellStyle name="Normal 3 9 20 6" xfId="17721" xr:uid="{00000000-0005-0000-0000-0000FA440000}"/>
    <cellStyle name="Normal 3 9 20 7" xfId="17722" xr:uid="{00000000-0005-0000-0000-0000FB440000}"/>
    <cellStyle name="Normal 3 9 20 8" xfId="17723" xr:uid="{00000000-0005-0000-0000-0000FC440000}"/>
    <cellStyle name="Normal 3 9 20 9" xfId="17724" xr:uid="{00000000-0005-0000-0000-0000FD440000}"/>
    <cellStyle name="Normal 3 9 21" xfId="17725" xr:uid="{00000000-0005-0000-0000-0000FE440000}"/>
    <cellStyle name="Normal 3 9 21 10" xfId="17726" xr:uid="{00000000-0005-0000-0000-0000FF440000}"/>
    <cellStyle name="Normal 3 9 21 11" xfId="17727" xr:uid="{00000000-0005-0000-0000-000000450000}"/>
    <cellStyle name="Normal 3 9 21 12" xfId="17728" xr:uid="{00000000-0005-0000-0000-000001450000}"/>
    <cellStyle name="Normal 3 9 21 13" xfId="17729" xr:uid="{00000000-0005-0000-0000-000002450000}"/>
    <cellStyle name="Normal 3 9 21 14" xfId="17730" xr:uid="{00000000-0005-0000-0000-000003450000}"/>
    <cellStyle name="Normal 3 9 21 2" xfId="17731" xr:uid="{00000000-0005-0000-0000-000004450000}"/>
    <cellStyle name="Normal 3 9 21 3" xfId="17732" xr:uid="{00000000-0005-0000-0000-000005450000}"/>
    <cellStyle name="Normal 3 9 21 4" xfId="17733" xr:uid="{00000000-0005-0000-0000-000006450000}"/>
    <cellStyle name="Normal 3 9 21 5" xfId="17734" xr:uid="{00000000-0005-0000-0000-000007450000}"/>
    <cellStyle name="Normal 3 9 21 6" xfId="17735" xr:uid="{00000000-0005-0000-0000-000008450000}"/>
    <cellStyle name="Normal 3 9 21 7" xfId="17736" xr:uid="{00000000-0005-0000-0000-000009450000}"/>
    <cellStyle name="Normal 3 9 21 8" xfId="17737" xr:uid="{00000000-0005-0000-0000-00000A450000}"/>
    <cellStyle name="Normal 3 9 21 9" xfId="17738" xr:uid="{00000000-0005-0000-0000-00000B450000}"/>
    <cellStyle name="Normal 3 9 22" xfId="17739" xr:uid="{00000000-0005-0000-0000-00000C450000}"/>
    <cellStyle name="Normal 3 9 22 10" xfId="17740" xr:uid="{00000000-0005-0000-0000-00000D450000}"/>
    <cellStyle name="Normal 3 9 22 11" xfId="17741" xr:uid="{00000000-0005-0000-0000-00000E450000}"/>
    <cellStyle name="Normal 3 9 22 12" xfId="17742" xr:uid="{00000000-0005-0000-0000-00000F450000}"/>
    <cellStyle name="Normal 3 9 22 13" xfId="17743" xr:uid="{00000000-0005-0000-0000-000010450000}"/>
    <cellStyle name="Normal 3 9 22 14" xfId="17744" xr:uid="{00000000-0005-0000-0000-000011450000}"/>
    <cellStyle name="Normal 3 9 22 2" xfId="17745" xr:uid="{00000000-0005-0000-0000-000012450000}"/>
    <cellStyle name="Normal 3 9 22 3" xfId="17746" xr:uid="{00000000-0005-0000-0000-000013450000}"/>
    <cellStyle name="Normal 3 9 22 4" xfId="17747" xr:uid="{00000000-0005-0000-0000-000014450000}"/>
    <cellStyle name="Normal 3 9 22 5" xfId="17748" xr:uid="{00000000-0005-0000-0000-000015450000}"/>
    <cellStyle name="Normal 3 9 22 6" xfId="17749" xr:uid="{00000000-0005-0000-0000-000016450000}"/>
    <cellStyle name="Normal 3 9 22 7" xfId="17750" xr:uid="{00000000-0005-0000-0000-000017450000}"/>
    <cellStyle name="Normal 3 9 22 8" xfId="17751" xr:uid="{00000000-0005-0000-0000-000018450000}"/>
    <cellStyle name="Normal 3 9 22 9" xfId="17752" xr:uid="{00000000-0005-0000-0000-000019450000}"/>
    <cellStyle name="Normal 3 9 23" xfId="17753" xr:uid="{00000000-0005-0000-0000-00001A450000}"/>
    <cellStyle name="Normal 3 9 24" xfId="17754" xr:uid="{00000000-0005-0000-0000-00001B450000}"/>
    <cellStyle name="Normal 3 9 25" xfId="17755" xr:uid="{00000000-0005-0000-0000-00001C450000}"/>
    <cellStyle name="Normal 3 9 25 10" xfId="17756" xr:uid="{00000000-0005-0000-0000-00001D450000}"/>
    <cellStyle name="Normal 3 9 25 11" xfId="17757" xr:uid="{00000000-0005-0000-0000-00001E450000}"/>
    <cellStyle name="Normal 3 9 25 12" xfId="17758" xr:uid="{00000000-0005-0000-0000-00001F450000}"/>
    <cellStyle name="Normal 3 9 25 13" xfId="17759" xr:uid="{00000000-0005-0000-0000-000020450000}"/>
    <cellStyle name="Normal 3 9 25 14" xfId="17760" xr:uid="{00000000-0005-0000-0000-000021450000}"/>
    <cellStyle name="Normal 3 9 25 2" xfId="17761" xr:uid="{00000000-0005-0000-0000-000022450000}"/>
    <cellStyle name="Normal 3 9 25 3" xfId="17762" xr:uid="{00000000-0005-0000-0000-000023450000}"/>
    <cellStyle name="Normal 3 9 25 4" xfId="17763" xr:uid="{00000000-0005-0000-0000-000024450000}"/>
    <cellStyle name="Normal 3 9 25 5" xfId="17764" xr:uid="{00000000-0005-0000-0000-000025450000}"/>
    <cellStyle name="Normal 3 9 25 6" xfId="17765" xr:uid="{00000000-0005-0000-0000-000026450000}"/>
    <cellStyle name="Normal 3 9 25 7" xfId="17766" xr:uid="{00000000-0005-0000-0000-000027450000}"/>
    <cellStyle name="Normal 3 9 25 8" xfId="17767" xr:uid="{00000000-0005-0000-0000-000028450000}"/>
    <cellStyle name="Normal 3 9 25 9" xfId="17768" xr:uid="{00000000-0005-0000-0000-000029450000}"/>
    <cellStyle name="Normal 3 9 26" xfId="17769" xr:uid="{00000000-0005-0000-0000-00002A450000}"/>
    <cellStyle name="Normal 3 9 26 10" xfId="17770" xr:uid="{00000000-0005-0000-0000-00002B450000}"/>
    <cellStyle name="Normal 3 9 26 11" xfId="17771" xr:uid="{00000000-0005-0000-0000-00002C450000}"/>
    <cellStyle name="Normal 3 9 26 12" xfId="17772" xr:uid="{00000000-0005-0000-0000-00002D450000}"/>
    <cellStyle name="Normal 3 9 26 13" xfId="17773" xr:uid="{00000000-0005-0000-0000-00002E450000}"/>
    <cellStyle name="Normal 3 9 26 14" xfId="17774" xr:uid="{00000000-0005-0000-0000-00002F450000}"/>
    <cellStyle name="Normal 3 9 26 2" xfId="17775" xr:uid="{00000000-0005-0000-0000-000030450000}"/>
    <cellStyle name="Normal 3 9 26 3" xfId="17776" xr:uid="{00000000-0005-0000-0000-000031450000}"/>
    <cellStyle name="Normal 3 9 26 4" xfId="17777" xr:uid="{00000000-0005-0000-0000-000032450000}"/>
    <cellStyle name="Normal 3 9 26 5" xfId="17778" xr:uid="{00000000-0005-0000-0000-000033450000}"/>
    <cellStyle name="Normal 3 9 26 6" xfId="17779" xr:uid="{00000000-0005-0000-0000-000034450000}"/>
    <cellStyle name="Normal 3 9 26 7" xfId="17780" xr:uid="{00000000-0005-0000-0000-000035450000}"/>
    <cellStyle name="Normal 3 9 26 8" xfId="17781" xr:uid="{00000000-0005-0000-0000-000036450000}"/>
    <cellStyle name="Normal 3 9 26 9" xfId="17782" xr:uid="{00000000-0005-0000-0000-000037450000}"/>
    <cellStyle name="Normal 3 9 3" xfId="17783" xr:uid="{00000000-0005-0000-0000-000038450000}"/>
    <cellStyle name="Normal 3 9 4" xfId="17784" xr:uid="{00000000-0005-0000-0000-000039450000}"/>
    <cellStyle name="Normal 3 9 5" xfId="17785" xr:uid="{00000000-0005-0000-0000-00003A450000}"/>
    <cellStyle name="Normal 3 9 6" xfId="17786" xr:uid="{00000000-0005-0000-0000-00003B450000}"/>
    <cellStyle name="Normal 3 9 7" xfId="17787" xr:uid="{00000000-0005-0000-0000-00003C450000}"/>
    <cellStyle name="Normal 3 9 8" xfId="17788" xr:uid="{00000000-0005-0000-0000-00003D450000}"/>
    <cellStyle name="Normal 3 9 9" xfId="17789" xr:uid="{00000000-0005-0000-0000-00003E450000}"/>
    <cellStyle name="Normal 3_01_ResLighting" xfId="17790" xr:uid="{00000000-0005-0000-0000-00003F450000}"/>
    <cellStyle name="Normal 30" xfId="17791" xr:uid="{00000000-0005-0000-0000-000040450000}"/>
    <cellStyle name="Normal 30 2" xfId="17792" xr:uid="{00000000-0005-0000-0000-000041450000}"/>
    <cellStyle name="Normal 30 2 10" xfId="17793" xr:uid="{00000000-0005-0000-0000-000042450000}"/>
    <cellStyle name="Normal 30 2 10 10" xfId="17794" xr:uid="{00000000-0005-0000-0000-000043450000}"/>
    <cellStyle name="Normal 30 2 10 11" xfId="17795" xr:uid="{00000000-0005-0000-0000-000044450000}"/>
    <cellStyle name="Normal 30 2 10 12" xfId="17796" xr:uid="{00000000-0005-0000-0000-000045450000}"/>
    <cellStyle name="Normal 30 2 10 13" xfId="17797" xr:uid="{00000000-0005-0000-0000-000046450000}"/>
    <cellStyle name="Normal 30 2 10 14" xfId="17798" xr:uid="{00000000-0005-0000-0000-000047450000}"/>
    <cellStyle name="Normal 30 2 10 2" xfId="17799" xr:uid="{00000000-0005-0000-0000-000048450000}"/>
    <cellStyle name="Normal 30 2 10 3" xfId="17800" xr:uid="{00000000-0005-0000-0000-000049450000}"/>
    <cellStyle name="Normal 30 2 10 4" xfId="17801" xr:uid="{00000000-0005-0000-0000-00004A450000}"/>
    <cellStyle name="Normal 30 2 10 5" xfId="17802" xr:uid="{00000000-0005-0000-0000-00004B450000}"/>
    <cellStyle name="Normal 30 2 10 6" xfId="17803" xr:uid="{00000000-0005-0000-0000-00004C450000}"/>
    <cellStyle name="Normal 30 2 10 7" xfId="17804" xr:uid="{00000000-0005-0000-0000-00004D450000}"/>
    <cellStyle name="Normal 30 2 10 8" xfId="17805" xr:uid="{00000000-0005-0000-0000-00004E450000}"/>
    <cellStyle name="Normal 30 2 10 9" xfId="17806" xr:uid="{00000000-0005-0000-0000-00004F450000}"/>
    <cellStyle name="Normal 30 2 11" xfId="17807" xr:uid="{00000000-0005-0000-0000-000050450000}"/>
    <cellStyle name="Normal 30 2 11 10" xfId="17808" xr:uid="{00000000-0005-0000-0000-000051450000}"/>
    <cellStyle name="Normal 30 2 11 11" xfId="17809" xr:uid="{00000000-0005-0000-0000-000052450000}"/>
    <cellStyle name="Normal 30 2 11 12" xfId="17810" xr:uid="{00000000-0005-0000-0000-000053450000}"/>
    <cellStyle name="Normal 30 2 11 13" xfId="17811" xr:uid="{00000000-0005-0000-0000-000054450000}"/>
    <cellStyle name="Normal 30 2 11 14" xfId="17812" xr:uid="{00000000-0005-0000-0000-000055450000}"/>
    <cellStyle name="Normal 30 2 11 2" xfId="17813" xr:uid="{00000000-0005-0000-0000-000056450000}"/>
    <cellStyle name="Normal 30 2 11 3" xfId="17814" xr:uid="{00000000-0005-0000-0000-000057450000}"/>
    <cellStyle name="Normal 30 2 11 4" xfId="17815" xr:uid="{00000000-0005-0000-0000-000058450000}"/>
    <cellStyle name="Normal 30 2 11 5" xfId="17816" xr:uid="{00000000-0005-0000-0000-000059450000}"/>
    <cellStyle name="Normal 30 2 11 6" xfId="17817" xr:uid="{00000000-0005-0000-0000-00005A450000}"/>
    <cellStyle name="Normal 30 2 11 7" xfId="17818" xr:uid="{00000000-0005-0000-0000-00005B450000}"/>
    <cellStyle name="Normal 30 2 11 8" xfId="17819" xr:uid="{00000000-0005-0000-0000-00005C450000}"/>
    <cellStyle name="Normal 30 2 11 9" xfId="17820" xr:uid="{00000000-0005-0000-0000-00005D450000}"/>
    <cellStyle name="Normal 30 2 12" xfId="17821" xr:uid="{00000000-0005-0000-0000-00005E450000}"/>
    <cellStyle name="Normal 30 2 12 10" xfId="17822" xr:uid="{00000000-0005-0000-0000-00005F450000}"/>
    <cellStyle name="Normal 30 2 12 11" xfId="17823" xr:uid="{00000000-0005-0000-0000-000060450000}"/>
    <cellStyle name="Normal 30 2 12 12" xfId="17824" xr:uid="{00000000-0005-0000-0000-000061450000}"/>
    <cellStyle name="Normal 30 2 12 13" xfId="17825" xr:uid="{00000000-0005-0000-0000-000062450000}"/>
    <cellStyle name="Normal 30 2 12 14" xfId="17826" xr:uid="{00000000-0005-0000-0000-000063450000}"/>
    <cellStyle name="Normal 30 2 12 2" xfId="17827" xr:uid="{00000000-0005-0000-0000-000064450000}"/>
    <cellStyle name="Normal 30 2 12 3" xfId="17828" xr:uid="{00000000-0005-0000-0000-000065450000}"/>
    <cellStyle name="Normal 30 2 12 4" xfId="17829" xr:uid="{00000000-0005-0000-0000-000066450000}"/>
    <cellStyle name="Normal 30 2 12 5" xfId="17830" xr:uid="{00000000-0005-0000-0000-000067450000}"/>
    <cellStyle name="Normal 30 2 12 6" xfId="17831" xr:uid="{00000000-0005-0000-0000-000068450000}"/>
    <cellStyle name="Normal 30 2 12 7" xfId="17832" xr:uid="{00000000-0005-0000-0000-000069450000}"/>
    <cellStyle name="Normal 30 2 12 8" xfId="17833" xr:uid="{00000000-0005-0000-0000-00006A450000}"/>
    <cellStyle name="Normal 30 2 12 9" xfId="17834" xr:uid="{00000000-0005-0000-0000-00006B450000}"/>
    <cellStyle name="Normal 30 2 13" xfId="17835" xr:uid="{00000000-0005-0000-0000-00006C450000}"/>
    <cellStyle name="Normal 30 2 13 10" xfId="17836" xr:uid="{00000000-0005-0000-0000-00006D450000}"/>
    <cellStyle name="Normal 30 2 13 11" xfId="17837" xr:uid="{00000000-0005-0000-0000-00006E450000}"/>
    <cellStyle name="Normal 30 2 13 12" xfId="17838" xr:uid="{00000000-0005-0000-0000-00006F450000}"/>
    <cellStyle name="Normal 30 2 13 13" xfId="17839" xr:uid="{00000000-0005-0000-0000-000070450000}"/>
    <cellStyle name="Normal 30 2 13 14" xfId="17840" xr:uid="{00000000-0005-0000-0000-000071450000}"/>
    <cellStyle name="Normal 30 2 13 2" xfId="17841" xr:uid="{00000000-0005-0000-0000-000072450000}"/>
    <cellStyle name="Normal 30 2 13 3" xfId="17842" xr:uid="{00000000-0005-0000-0000-000073450000}"/>
    <cellStyle name="Normal 30 2 13 4" xfId="17843" xr:uid="{00000000-0005-0000-0000-000074450000}"/>
    <cellStyle name="Normal 30 2 13 5" xfId="17844" xr:uid="{00000000-0005-0000-0000-000075450000}"/>
    <cellStyle name="Normal 30 2 13 6" xfId="17845" xr:uid="{00000000-0005-0000-0000-000076450000}"/>
    <cellStyle name="Normal 30 2 13 7" xfId="17846" xr:uid="{00000000-0005-0000-0000-000077450000}"/>
    <cellStyle name="Normal 30 2 13 8" xfId="17847" xr:uid="{00000000-0005-0000-0000-000078450000}"/>
    <cellStyle name="Normal 30 2 13 9" xfId="17848" xr:uid="{00000000-0005-0000-0000-000079450000}"/>
    <cellStyle name="Normal 30 2 14" xfId="17849" xr:uid="{00000000-0005-0000-0000-00007A450000}"/>
    <cellStyle name="Normal 30 2 14 10" xfId="17850" xr:uid="{00000000-0005-0000-0000-00007B450000}"/>
    <cellStyle name="Normal 30 2 14 11" xfId="17851" xr:uid="{00000000-0005-0000-0000-00007C450000}"/>
    <cellStyle name="Normal 30 2 14 12" xfId="17852" xr:uid="{00000000-0005-0000-0000-00007D450000}"/>
    <cellStyle name="Normal 30 2 14 13" xfId="17853" xr:uid="{00000000-0005-0000-0000-00007E450000}"/>
    <cellStyle name="Normal 30 2 14 14" xfId="17854" xr:uid="{00000000-0005-0000-0000-00007F450000}"/>
    <cellStyle name="Normal 30 2 14 2" xfId="17855" xr:uid="{00000000-0005-0000-0000-000080450000}"/>
    <cellStyle name="Normal 30 2 14 3" xfId="17856" xr:uid="{00000000-0005-0000-0000-000081450000}"/>
    <cellStyle name="Normal 30 2 14 4" xfId="17857" xr:uid="{00000000-0005-0000-0000-000082450000}"/>
    <cellStyle name="Normal 30 2 14 5" xfId="17858" xr:uid="{00000000-0005-0000-0000-000083450000}"/>
    <cellStyle name="Normal 30 2 14 6" xfId="17859" xr:uid="{00000000-0005-0000-0000-000084450000}"/>
    <cellStyle name="Normal 30 2 14 7" xfId="17860" xr:uid="{00000000-0005-0000-0000-000085450000}"/>
    <cellStyle name="Normal 30 2 14 8" xfId="17861" xr:uid="{00000000-0005-0000-0000-000086450000}"/>
    <cellStyle name="Normal 30 2 14 9" xfId="17862" xr:uid="{00000000-0005-0000-0000-000087450000}"/>
    <cellStyle name="Normal 30 2 15" xfId="17863" xr:uid="{00000000-0005-0000-0000-000088450000}"/>
    <cellStyle name="Normal 30 2 15 10" xfId="17864" xr:uid="{00000000-0005-0000-0000-000089450000}"/>
    <cellStyle name="Normal 30 2 15 11" xfId="17865" xr:uid="{00000000-0005-0000-0000-00008A450000}"/>
    <cellStyle name="Normal 30 2 15 12" xfId="17866" xr:uid="{00000000-0005-0000-0000-00008B450000}"/>
    <cellStyle name="Normal 30 2 15 13" xfId="17867" xr:uid="{00000000-0005-0000-0000-00008C450000}"/>
    <cellStyle name="Normal 30 2 15 14" xfId="17868" xr:uid="{00000000-0005-0000-0000-00008D450000}"/>
    <cellStyle name="Normal 30 2 15 2" xfId="17869" xr:uid="{00000000-0005-0000-0000-00008E450000}"/>
    <cellStyle name="Normal 30 2 15 3" xfId="17870" xr:uid="{00000000-0005-0000-0000-00008F450000}"/>
    <cellStyle name="Normal 30 2 15 4" xfId="17871" xr:uid="{00000000-0005-0000-0000-000090450000}"/>
    <cellStyle name="Normal 30 2 15 5" xfId="17872" xr:uid="{00000000-0005-0000-0000-000091450000}"/>
    <cellStyle name="Normal 30 2 15 6" xfId="17873" xr:uid="{00000000-0005-0000-0000-000092450000}"/>
    <cellStyle name="Normal 30 2 15 7" xfId="17874" xr:uid="{00000000-0005-0000-0000-000093450000}"/>
    <cellStyle name="Normal 30 2 15 8" xfId="17875" xr:uid="{00000000-0005-0000-0000-000094450000}"/>
    <cellStyle name="Normal 30 2 15 9" xfId="17876" xr:uid="{00000000-0005-0000-0000-000095450000}"/>
    <cellStyle name="Normal 30 2 16" xfId="17877" xr:uid="{00000000-0005-0000-0000-000096450000}"/>
    <cellStyle name="Normal 30 2 17" xfId="17878" xr:uid="{00000000-0005-0000-0000-000097450000}"/>
    <cellStyle name="Normal 30 2 18" xfId="17879" xr:uid="{00000000-0005-0000-0000-000098450000}"/>
    <cellStyle name="Normal 30 2 19" xfId="17880" xr:uid="{00000000-0005-0000-0000-000099450000}"/>
    <cellStyle name="Normal 30 2 2" xfId="17881" xr:uid="{00000000-0005-0000-0000-00009A450000}"/>
    <cellStyle name="Normal 30 2 2 10" xfId="17882" xr:uid="{00000000-0005-0000-0000-00009B450000}"/>
    <cellStyle name="Normal 30 2 2 11" xfId="17883" xr:uid="{00000000-0005-0000-0000-00009C450000}"/>
    <cellStyle name="Normal 30 2 2 12" xfId="17884" xr:uid="{00000000-0005-0000-0000-00009D450000}"/>
    <cellStyle name="Normal 30 2 2 13" xfId="17885" xr:uid="{00000000-0005-0000-0000-00009E450000}"/>
    <cellStyle name="Normal 30 2 2 14" xfId="17886" xr:uid="{00000000-0005-0000-0000-00009F450000}"/>
    <cellStyle name="Normal 30 2 2 15" xfId="17887" xr:uid="{00000000-0005-0000-0000-0000A0450000}"/>
    <cellStyle name="Normal 30 2 2 2" xfId="17888" xr:uid="{00000000-0005-0000-0000-0000A1450000}"/>
    <cellStyle name="Normal 30 2 2 2 10" xfId="17889" xr:uid="{00000000-0005-0000-0000-0000A2450000}"/>
    <cellStyle name="Normal 30 2 2 2 11" xfId="17890" xr:uid="{00000000-0005-0000-0000-0000A3450000}"/>
    <cellStyle name="Normal 30 2 2 2 12" xfId="17891" xr:uid="{00000000-0005-0000-0000-0000A4450000}"/>
    <cellStyle name="Normal 30 2 2 2 13" xfId="17892" xr:uid="{00000000-0005-0000-0000-0000A5450000}"/>
    <cellStyle name="Normal 30 2 2 2 14" xfId="17893" xr:uid="{00000000-0005-0000-0000-0000A6450000}"/>
    <cellStyle name="Normal 30 2 2 2 2" xfId="17894" xr:uid="{00000000-0005-0000-0000-0000A7450000}"/>
    <cellStyle name="Normal 30 2 2 2 3" xfId="17895" xr:uid="{00000000-0005-0000-0000-0000A8450000}"/>
    <cellStyle name="Normal 30 2 2 2 4" xfId="17896" xr:uid="{00000000-0005-0000-0000-0000A9450000}"/>
    <cellStyle name="Normal 30 2 2 2 5" xfId="17897" xr:uid="{00000000-0005-0000-0000-0000AA450000}"/>
    <cellStyle name="Normal 30 2 2 2 6" xfId="17898" xr:uid="{00000000-0005-0000-0000-0000AB450000}"/>
    <cellStyle name="Normal 30 2 2 2 7" xfId="17899" xr:uid="{00000000-0005-0000-0000-0000AC450000}"/>
    <cellStyle name="Normal 30 2 2 2 8" xfId="17900" xr:uid="{00000000-0005-0000-0000-0000AD450000}"/>
    <cellStyle name="Normal 30 2 2 2 9" xfId="17901" xr:uid="{00000000-0005-0000-0000-0000AE450000}"/>
    <cellStyle name="Normal 30 2 2 3" xfId="17902" xr:uid="{00000000-0005-0000-0000-0000AF450000}"/>
    <cellStyle name="Normal 30 2 2 4" xfId="17903" xr:uid="{00000000-0005-0000-0000-0000B0450000}"/>
    <cellStyle name="Normal 30 2 2 5" xfId="17904" xr:uid="{00000000-0005-0000-0000-0000B1450000}"/>
    <cellStyle name="Normal 30 2 2 6" xfId="17905" xr:uid="{00000000-0005-0000-0000-0000B2450000}"/>
    <cellStyle name="Normal 30 2 2 7" xfId="17906" xr:uid="{00000000-0005-0000-0000-0000B3450000}"/>
    <cellStyle name="Normal 30 2 2 8" xfId="17907" xr:uid="{00000000-0005-0000-0000-0000B4450000}"/>
    <cellStyle name="Normal 30 2 2 9" xfId="17908" xr:uid="{00000000-0005-0000-0000-0000B5450000}"/>
    <cellStyle name="Normal 30 2 20" xfId="17909" xr:uid="{00000000-0005-0000-0000-0000B6450000}"/>
    <cellStyle name="Normal 30 2 21" xfId="17910" xr:uid="{00000000-0005-0000-0000-0000B7450000}"/>
    <cellStyle name="Normal 30 2 22" xfId="17911" xr:uid="{00000000-0005-0000-0000-0000B8450000}"/>
    <cellStyle name="Normal 30 2 23" xfId="17912" xr:uid="{00000000-0005-0000-0000-0000B9450000}"/>
    <cellStyle name="Normal 30 2 24" xfId="17913" xr:uid="{00000000-0005-0000-0000-0000BA450000}"/>
    <cellStyle name="Normal 30 2 25" xfId="17914" xr:uid="{00000000-0005-0000-0000-0000BB450000}"/>
    <cellStyle name="Normal 30 2 26" xfId="17915" xr:uid="{00000000-0005-0000-0000-0000BC450000}"/>
    <cellStyle name="Normal 30 2 27" xfId="17916" xr:uid="{00000000-0005-0000-0000-0000BD450000}"/>
    <cellStyle name="Normal 30 2 28" xfId="17917" xr:uid="{00000000-0005-0000-0000-0000BE450000}"/>
    <cellStyle name="Normal 30 2 3" xfId="17918" xr:uid="{00000000-0005-0000-0000-0000BF450000}"/>
    <cellStyle name="Normal 30 2 3 10" xfId="17919" xr:uid="{00000000-0005-0000-0000-0000C0450000}"/>
    <cellStyle name="Normal 30 2 3 11" xfId="17920" xr:uid="{00000000-0005-0000-0000-0000C1450000}"/>
    <cellStyle name="Normal 30 2 3 12" xfId="17921" xr:uid="{00000000-0005-0000-0000-0000C2450000}"/>
    <cellStyle name="Normal 30 2 3 13" xfId="17922" xr:uid="{00000000-0005-0000-0000-0000C3450000}"/>
    <cellStyle name="Normal 30 2 3 14" xfId="17923" xr:uid="{00000000-0005-0000-0000-0000C4450000}"/>
    <cellStyle name="Normal 30 2 3 15" xfId="17924" xr:uid="{00000000-0005-0000-0000-0000C5450000}"/>
    <cellStyle name="Normal 30 2 3 2" xfId="17925" xr:uid="{00000000-0005-0000-0000-0000C6450000}"/>
    <cellStyle name="Normal 30 2 3 2 10" xfId="17926" xr:uid="{00000000-0005-0000-0000-0000C7450000}"/>
    <cellStyle name="Normal 30 2 3 2 11" xfId="17927" xr:uid="{00000000-0005-0000-0000-0000C8450000}"/>
    <cellStyle name="Normal 30 2 3 2 12" xfId="17928" xr:uid="{00000000-0005-0000-0000-0000C9450000}"/>
    <cellStyle name="Normal 30 2 3 2 13" xfId="17929" xr:uid="{00000000-0005-0000-0000-0000CA450000}"/>
    <cellStyle name="Normal 30 2 3 2 14" xfId="17930" xr:uid="{00000000-0005-0000-0000-0000CB450000}"/>
    <cellStyle name="Normal 30 2 3 2 2" xfId="17931" xr:uid="{00000000-0005-0000-0000-0000CC450000}"/>
    <cellStyle name="Normal 30 2 3 2 3" xfId="17932" xr:uid="{00000000-0005-0000-0000-0000CD450000}"/>
    <cellStyle name="Normal 30 2 3 2 4" xfId="17933" xr:uid="{00000000-0005-0000-0000-0000CE450000}"/>
    <cellStyle name="Normal 30 2 3 2 5" xfId="17934" xr:uid="{00000000-0005-0000-0000-0000CF450000}"/>
    <cellStyle name="Normal 30 2 3 2 6" xfId="17935" xr:uid="{00000000-0005-0000-0000-0000D0450000}"/>
    <cellStyle name="Normal 30 2 3 2 7" xfId="17936" xr:uid="{00000000-0005-0000-0000-0000D1450000}"/>
    <cellStyle name="Normal 30 2 3 2 8" xfId="17937" xr:uid="{00000000-0005-0000-0000-0000D2450000}"/>
    <cellStyle name="Normal 30 2 3 2 9" xfId="17938" xr:uid="{00000000-0005-0000-0000-0000D3450000}"/>
    <cellStyle name="Normal 30 2 3 3" xfId="17939" xr:uid="{00000000-0005-0000-0000-0000D4450000}"/>
    <cellStyle name="Normal 30 2 3 4" xfId="17940" xr:uid="{00000000-0005-0000-0000-0000D5450000}"/>
    <cellStyle name="Normal 30 2 3 5" xfId="17941" xr:uid="{00000000-0005-0000-0000-0000D6450000}"/>
    <cellStyle name="Normal 30 2 3 6" xfId="17942" xr:uid="{00000000-0005-0000-0000-0000D7450000}"/>
    <cellStyle name="Normal 30 2 3 7" xfId="17943" xr:uid="{00000000-0005-0000-0000-0000D8450000}"/>
    <cellStyle name="Normal 30 2 3 8" xfId="17944" xr:uid="{00000000-0005-0000-0000-0000D9450000}"/>
    <cellStyle name="Normal 30 2 3 9" xfId="17945" xr:uid="{00000000-0005-0000-0000-0000DA450000}"/>
    <cellStyle name="Normal 30 2 4" xfId="17946" xr:uid="{00000000-0005-0000-0000-0000DB450000}"/>
    <cellStyle name="Normal 30 2 4 10" xfId="17947" xr:uid="{00000000-0005-0000-0000-0000DC450000}"/>
    <cellStyle name="Normal 30 2 4 11" xfId="17948" xr:uid="{00000000-0005-0000-0000-0000DD450000}"/>
    <cellStyle name="Normal 30 2 4 12" xfId="17949" xr:uid="{00000000-0005-0000-0000-0000DE450000}"/>
    <cellStyle name="Normal 30 2 4 13" xfId="17950" xr:uid="{00000000-0005-0000-0000-0000DF450000}"/>
    <cellStyle name="Normal 30 2 4 14" xfId="17951" xr:uid="{00000000-0005-0000-0000-0000E0450000}"/>
    <cellStyle name="Normal 30 2 4 15" xfId="17952" xr:uid="{00000000-0005-0000-0000-0000E1450000}"/>
    <cellStyle name="Normal 30 2 4 2" xfId="17953" xr:uid="{00000000-0005-0000-0000-0000E2450000}"/>
    <cellStyle name="Normal 30 2 4 2 10" xfId="17954" xr:uid="{00000000-0005-0000-0000-0000E3450000}"/>
    <cellStyle name="Normal 30 2 4 2 11" xfId="17955" xr:uid="{00000000-0005-0000-0000-0000E4450000}"/>
    <cellStyle name="Normal 30 2 4 2 12" xfId="17956" xr:uid="{00000000-0005-0000-0000-0000E5450000}"/>
    <cellStyle name="Normal 30 2 4 2 13" xfId="17957" xr:uid="{00000000-0005-0000-0000-0000E6450000}"/>
    <cellStyle name="Normal 30 2 4 2 14" xfId="17958" xr:uid="{00000000-0005-0000-0000-0000E7450000}"/>
    <cellStyle name="Normal 30 2 4 2 2" xfId="17959" xr:uid="{00000000-0005-0000-0000-0000E8450000}"/>
    <cellStyle name="Normal 30 2 4 2 3" xfId="17960" xr:uid="{00000000-0005-0000-0000-0000E9450000}"/>
    <cellStyle name="Normal 30 2 4 2 4" xfId="17961" xr:uid="{00000000-0005-0000-0000-0000EA450000}"/>
    <cellStyle name="Normal 30 2 4 2 5" xfId="17962" xr:uid="{00000000-0005-0000-0000-0000EB450000}"/>
    <cellStyle name="Normal 30 2 4 2 6" xfId="17963" xr:uid="{00000000-0005-0000-0000-0000EC450000}"/>
    <cellStyle name="Normal 30 2 4 2 7" xfId="17964" xr:uid="{00000000-0005-0000-0000-0000ED450000}"/>
    <cellStyle name="Normal 30 2 4 2 8" xfId="17965" xr:uid="{00000000-0005-0000-0000-0000EE450000}"/>
    <cellStyle name="Normal 30 2 4 2 9" xfId="17966" xr:uid="{00000000-0005-0000-0000-0000EF450000}"/>
    <cellStyle name="Normal 30 2 4 3" xfId="17967" xr:uid="{00000000-0005-0000-0000-0000F0450000}"/>
    <cellStyle name="Normal 30 2 4 4" xfId="17968" xr:uid="{00000000-0005-0000-0000-0000F1450000}"/>
    <cellStyle name="Normal 30 2 4 5" xfId="17969" xr:uid="{00000000-0005-0000-0000-0000F2450000}"/>
    <cellStyle name="Normal 30 2 4 6" xfId="17970" xr:uid="{00000000-0005-0000-0000-0000F3450000}"/>
    <cellStyle name="Normal 30 2 4 7" xfId="17971" xr:uid="{00000000-0005-0000-0000-0000F4450000}"/>
    <cellStyle name="Normal 30 2 4 8" xfId="17972" xr:uid="{00000000-0005-0000-0000-0000F5450000}"/>
    <cellStyle name="Normal 30 2 4 9" xfId="17973" xr:uid="{00000000-0005-0000-0000-0000F6450000}"/>
    <cellStyle name="Normal 30 2 5" xfId="17974" xr:uid="{00000000-0005-0000-0000-0000F7450000}"/>
    <cellStyle name="Normal 30 2 5 10" xfId="17975" xr:uid="{00000000-0005-0000-0000-0000F8450000}"/>
    <cellStyle name="Normal 30 2 5 11" xfId="17976" xr:uid="{00000000-0005-0000-0000-0000F9450000}"/>
    <cellStyle name="Normal 30 2 5 12" xfId="17977" xr:uid="{00000000-0005-0000-0000-0000FA450000}"/>
    <cellStyle name="Normal 30 2 5 13" xfId="17978" xr:uid="{00000000-0005-0000-0000-0000FB450000}"/>
    <cellStyle name="Normal 30 2 5 14" xfId="17979" xr:uid="{00000000-0005-0000-0000-0000FC450000}"/>
    <cellStyle name="Normal 30 2 5 2" xfId="17980" xr:uid="{00000000-0005-0000-0000-0000FD450000}"/>
    <cellStyle name="Normal 30 2 5 3" xfId="17981" xr:uid="{00000000-0005-0000-0000-0000FE450000}"/>
    <cellStyle name="Normal 30 2 5 4" xfId="17982" xr:uid="{00000000-0005-0000-0000-0000FF450000}"/>
    <cellStyle name="Normal 30 2 5 5" xfId="17983" xr:uid="{00000000-0005-0000-0000-000000460000}"/>
    <cellStyle name="Normal 30 2 5 6" xfId="17984" xr:uid="{00000000-0005-0000-0000-000001460000}"/>
    <cellStyle name="Normal 30 2 5 7" xfId="17985" xr:uid="{00000000-0005-0000-0000-000002460000}"/>
    <cellStyle name="Normal 30 2 5 8" xfId="17986" xr:uid="{00000000-0005-0000-0000-000003460000}"/>
    <cellStyle name="Normal 30 2 5 9" xfId="17987" xr:uid="{00000000-0005-0000-0000-000004460000}"/>
    <cellStyle name="Normal 30 2 6" xfId="17988" xr:uid="{00000000-0005-0000-0000-000005460000}"/>
    <cellStyle name="Normal 30 2 6 10" xfId="17989" xr:uid="{00000000-0005-0000-0000-000006460000}"/>
    <cellStyle name="Normal 30 2 6 11" xfId="17990" xr:uid="{00000000-0005-0000-0000-000007460000}"/>
    <cellStyle name="Normal 30 2 6 12" xfId="17991" xr:uid="{00000000-0005-0000-0000-000008460000}"/>
    <cellStyle name="Normal 30 2 6 13" xfId="17992" xr:uid="{00000000-0005-0000-0000-000009460000}"/>
    <cellStyle name="Normal 30 2 6 14" xfId="17993" xr:uid="{00000000-0005-0000-0000-00000A460000}"/>
    <cellStyle name="Normal 30 2 6 2" xfId="17994" xr:uid="{00000000-0005-0000-0000-00000B460000}"/>
    <cellStyle name="Normal 30 2 6 3" xfId="17995" xr:uid="{00000000-0005-0000-0000-00000C460000}"/>
    <cellStyle name="Normal 30 2 6 4" xfId="17996" xr:uid="{00000000-0005-0000-0000-00000D460000}"/>
    <cellStyle name="Normal 30 2 6 5" xfId="17997" xr:uid="{00000000-0005-0000-0000-00000E460000}"/>
    <cellStyle name="Normal 30 2 6 6" xfId="17998" xr:uid="{00000000-0005-0000-0000-00000F460000}"/>
    <cellStyle name="Normal 30 2 6 7" xfId="17999" xr:uid="{00000000-0005-0000-0000-000010460000}"/>
    <cellStyle name="Normal 30 2 6 8" xfId="18000" xr:uid="{00000000-0005-0000-0000-000011460000}"/>
    <cellStyle name="Normal 30 2 6 9" xfId="18001" xr:uid="{00000000-0005-0000-0000-000012460000}"/>
    <cellStyle name="Normal 30 2 7" xfId="18002" xr:uid="{00000000-0005-0000-0000-000013460000}"/>
    <cellStyle name="Normal 30 2 7 10" xfId="18003" xr:uid="{00000000-0005-0000-0000-000014460000}"/>
    <cellStyle name="Normal 30 2 7 11" xfId="18004" xr:uid="{00000000-0005-0000-0000-000015460000}"/>
    <cellStyle name="Normal 30 2 7 12" xfId="18005" xr:uid="{00000000-0005-0000-0000-000016460000}"/>
    <cellStyle name="Normal 30 2 7 13" xfId="18006" xr:uid="{00000000-0005-0000-0000-000017460000}"/>
    <cellStyle name="Normal 30 2 7 14" xfId="18007" xr:uid="{00000000-0005-0000-0000-000018460000}"/>
    <cellStyle name="Normal 30 2 7 2" xfId="18008" xr:uid="{00000000-0005-0000-0000-000019460000}"/>
    <cellStyle name="Normal 30 2 7 3" xfId="18009" xr:uid="{00000000-0005-0000-0000-00001A460000}"/>
    <cellStyle name="Normal 30 2 7 4" xfId="18010" xr:uid="{00000000-0005-0000-0000-00001B460000}"/>
    <cellStyle name="Normal 30 2 7 5" xfId="18011" xr:uid="{00000000-0005-0000-0000-00001C460000}"/>
    <cellStyle name="Normal 30 2 7 6" xfId="18012" xr:uid="{00000000-0005-0000-0000-00001D460000}"/>
    <cellStyle name="Normal 30 2 7 7" xfId="18013" xr:uid="{00000000-0005-0000-0000-00001E460000}"/>
    <cellStyle name="Normal 30 2 7 8" xfId="18014" xr:uid="{00000000-0005-0000-0000-00001F460000}"/>
    <cellStyle name="Normal 30 2 7 9" xfId="18015" xr:uid="{00000000-0005-0000-0000-000020460000}"/>
    <cellStyle name="Normal 30 2 8" xfId="18016" xr:uid="{00000000-0005-0000-0000-000021460000}"/>
    <cellStyle name="Normal 30 2 8 10" xfId="18017" xr:uid="{00000000-0005-0000-0000-000022460000}"/>
    <cellStyle name="Normal 30 2 8 11" xfId="18018" xr:uid="{00000000-0005-0000-0000-000023460000}"/>
    <cellStyle name="Normal 30 2 8 12" xfId="18019" xr:uid="{00000000-0005-0000-0000-000024460000}"/>
    <cellStyle name="Normal 30 2 8 13" xfId="18020" xr:uid="{00000000-0005-0000-0000-000025460000}"/>
    <cellStyle name="Normal 30 2 8 14" xfId="18021" xr:uid="{00000000-0005-0000-0000-000026460000}"/>
    <cellStyle name="Normal 30 2 8 2" xfId="18022" xr:uid="{00000000-0005-0000-0000-000027460000}"/>
    <cellStyle name="Normal 30 2 8 3" xfId="18023" xr:uid="{00000000-0005-0000-0000-000028460000}"/>
    <cellStyle name="Normal 30 2 8 4" xfId="18024" xr:uid="{00000000-0005-0000-0000-000029460000}"/>
    <cellStyle name="Normal 30 2 8 5" xfId="18025" xr:uid="{00000000-0005-0000-0000-00002A460000}"/>
    <cellStyle name="Normal 30 2 8 6" xfId="18026" xr:uid="{00000000-0005-0000-0000-00002B460000}"/>
    <cellStyle name="Normal 30 2 8 7" xfId="18027" xr:uid="{00000000-0005-0000-0000-00002C460000}"/>
    <cellStyle name="Normal 30 2 8 8" xfId="18028" xr:uid="{00000000-0005-0000-0000-00002D460000}"/>
    <cellStyle name="Normal 30 2 8 9" xfId="18029" xr:uid="{00000000-0005-0000-0000-00002E460000}"/>
    <cellStyle name="Normal 30 2 9" xfId="18030" xr:uid="{00000000-0005-0000-0000-00002F460000}"/>
    <cellStyle name="Normal 30 2 9 10" xfId="18031" xr:uid="{00000000-0005-0000-0000-000030460000}"/>
    <cellStyle name="Normal 30 2 9 11" xfId="18032" xr:uid="{00000000-0005-0000-0000-000031460000}"/>
    <cellStyle name="Normal 30 2 9 12" xfId="18033" xr:uid="{00000000-0005-0000-0000-000032460000}"/>
    <cellStyle name="Normal 30 2 9 13" xfId="18034" xr:uid="{00000000-0005-0000-0000-000033460000}"/>
    <cellStyle name="Normal 30 2 9 14" xfId="18035" xr:uid="{00000000-0005-0000-0000-000034460000}"/>
    <cellStyle name="Normal 30 2 9 2" xfId="18036" xr:uid="{00000000-0005-0000-0000-000035460000}"/>
    <cellStyle name="Normal 30 2 9 3" xfId="18037" xr:uid="{00000000-0005-0000-0000-000036460000}"/>
    <cellStyle name="Normal 30 2 9 4" xfId="18038" xr:uid="{00000000-0005-0000-0000-000037460000}"/>
    <cellStyle name="Normal 30 2 9 5" xfId="18039" xr:uid="{00000000-0005-0000-0000-000038460000}"/>
    <cellStyle name="Normal 30 2 9 6" xfId="18040" xr:uid="{00000000-0005-0000-0000-000039460000}"/>
    <cellStyle name="Normal 30 2 9 7" xfId="18041" xr:uid="{00000000-0005-0000-0000-00003A460000}"/>
    <cellStyle name="Normal 30 2 9 8" xfId="18042" xr:uid="{00000000-0005-0000-0000-00003B460000}"/>
    <cellStyle name="Normal 30 2 9 9" xfId="18043" xr:uid="{00000000-0005-0000-0000-00003C460000}"/>
    <cellStyle name="Normal 30 3" xfId="18044" xr:uid="{00000000-0005-0000-0000-00003D460000}"/>
    <cellStyle name="Normal 30 3 10" xfId="18045" xr:uid="{00000000-0005-0000-0000-00003E460000}"/>
    <cellStyle name="Normal 30 3 10 10" xfId="18046" xr:uid="{00000000-0005-0000-0000-00003F460000}"/>
    <cellStyle name="Normal 30 3 10 11" xfId="18047" xr:uid="{00000000-0005-0000-0000-000040460000}"/>
    <cellStyle name="Normal 30 3 10 12" xfId="18048" xr:uid="{00000000-0005-0000-0000-000041460000}"/>
    <cellStyle name="Normal 30 3 10 13" xfId="18049" xr:uid="{00000000-0005-0000-0000-000042460000}"/>
    <cellStyle name="Normal 30 3 10 14" xfId="18050" xr:uid="{00000000-0005-0000-0000-000043460000}"/>
    <cellStyle name="Normal 30 3 10 2" xfId="18051" xr:uid="{00000000-0005-0000-0000-000044460000}"/>
    <cellStyle name="Normal 30 3 10 3" xfId="18052" xr:uid="{00000000-0005-0000-0000-000045460000}"/>
    <cellStyle name="Normal 30 3 10 4" xfId="18053" xr:uid="{00000000-0005-0000-0000-000046460000}"/>
    <cellStyle name="Normal 30 3 10 5" xfId="18054" xr:uid="{00000000-0005-0000-0000-000047460000}"/>
    <cellStyle name="Normal 30 3 10 6" xfId="18055" xr:uid="{00000000-0005-0000-0000-000048460000}"/>
    <cellStyle name="Normal 30 3 10 7" xfId="18056" xr:uid="{00000000-0005-0000-0000-000049460000}"/>
    <cellStyle name="Normal 30 3 10 8" xfId="18057" xr:uid="{00000000-0005-0000-0000-00004A460000}"/>
    <cellStyle name="Normal 30 3 10 9" xfId="18058" xr:uid="{00000000-0005-0000-0000-00004B460000}"/>
    <cellStyle name="Normal 30 3 11" xfId="18059" xr:uid="{00000000-0005-0000-0000-00004C460000}"/>
    <cellStyle name="Normal 30 3 11 10" xfId="18060" xr:uid="{00000000-0005-0000-0000-00004D460000}"/>
    <cellStyle name="Normal 30 3 11 11" xfId="18061" xr:uid="{00000000-0005-0000-0000-00004E460000}"/>
    <cellStyle name="Normal 30 3 11 12" xfId="18062" xr:uid="{00000000-0005-0000-0000-00004F460000}"/>
    <cellStyle name="Normal 30 3 11 13" xfId="18063" xr:uid="{00000000-0005-0000-0000-000050460000}"/>
    <cellStyle name="Normal 30 3 11 14" xfId="18064" xr:uid="{00000000-0005-0000-0000-000051460000}"/>
    <cellStyle name="Normal 30 3 11 2" xfId="18065" xr:uid="{00000000-0005-0000-0000-000052460000}"/>
    <cellStyle name="Normal 30 3 11 3" xfId="18066" xr:uid="{00000000-0005-0000-0000-000053460000}"/>
    <cellStyle name="Normal 30 3 11 4" xfId="18067" xr:uid="{00000000-0005-0000-0000-000054460000}"/>
    <cellStyle name="Normal 30 3 11 5" xfId="18068" xr:uid="{00000000-0005-0000-0000-000055460000}"/>
    <cellStyle name="Normal 30 3 11 6" xfId="18069" xr:uid="{00000000-0005-0000-0000-000056460000}"/>
    <cellStyle name="Normal 30 3 11 7" xfId="18070" xr:uid="{00000000-0005-0000-0000-000057460000}"/>
    <cellStyle name="Normal 30 3 11 8" xfId="18071" xr:uid="{00000000-0005-0000-0000-000058460000}"/>
    <cellStyle name="Normal 30 3 11 9" xfId="18072" xr:uid="{00000000-0005-0000-0000-000059460000}"/>
    <cellStyle name="Normal 30 3 12" xfId="18073" xr:uid="{00000000-0005-0000-0000-00005A460000}"/>
    <cellStyle name="Normal 30 3 12 10" xfId="18074" xr:uid="{00000000-0005-0000-0000-00005B460000}"/>
    <cellStyle name="Normal 30 3 12 11" xfId="18075" xr:uid="{00000000-0005-0000-0000-00005C460000}"/>
    <cellStyle name="Normal 30 3 12 12" xfId="18076" xr:uid="{00000000-0005-0000-0000-00005D460000}"/>
    <cellStyle name="Normal 30 3 12 13" xfId="18077" xr:uid="{00000000-0005-0000-0000-00005E460000}"/>
    <cellStyle name="Normal 30 3 12 14" xfId="18078" xr:uid="{00000000-0005-0000-0000-00005F460000}"/>
    <cellStyle name="Normal 30 3 12 2" xfId="18079" xr:uid="{00000000-0005-0000-0000-000060460000}"/>
    <cellStyle name="Normal 30 3 12 3" xfId="18080" xr:uid="{00000000-0005-0000-0000-000061460000}"/>
    <cellStyle name="Normal 30 3 12 4" xfId="18081" xr:uid="{00000000-0005-0000-0000-000062460000}"/>
    <cellStyle name="Normal 30 3 12 5" xfId="18082" xr:uid="{00000000-0005-0000-0000-000063460000}"/>
    <cellStyle name="Normal 30 3 12 6" xfId="18083" xr:uid="{00000000-0005-0000-0000-000064460000}"/>
    <cellStyle name="Normal 30 3 12 7" xfId="18084" xr:uid="{00000000-0005-0000-0000-000065460000}"/>
    <cellStyle name="Normal 30 3 12 8" xfId="18085" xr:uid="{00000000-0005-0000-0000-000066460000}"/>
    <cellStyle name="Normal 30 3 12 9" xfId="18086" xr:uid="{00000000-0005-0000-0000-000067460000}"/>
    <cellStyle name="Normal 30 3 13" xfId="18087" xr:uid="{00000000-0005-0000-0000-000068460000}"/>
    <cellStyle name="Normal 30 3 13 10" xfId="18088" xr:uid="{00000000-0005-0000-0000-000069460000}"/>
    <cellStyle name="Normal 30 3 13 11" xfId="18089" xr:uid="{00000000-0005-0000-0000-00006A460000}"/>
    <cellStyle name="Normal 30 3 13 12" xfId="18090" xr:uid="{00000000-0005-0000-0000-00006B460000}"/>
    <cellStyle name="Normal 30 3 13 13" xfId="18091" xr:uid="{00000000-0005-0000-0000-00006C460000}"/>
    <cellStyle name="Normal 30 3 13 14" xfId="18092" xr:uid="{00000000-0005-0000-0000-00006D460000}"/>
    <cellStyle name="Normal 30 3 13 2" xfId="18093" xr:uid="{00000000-0005-0000-0000-00006E460000}"/>
    <cellStyle name="Normal 30 3 13 3" xfId="18094" xr:uid="{00000000-0005-0000-0000-00006F460000}"/>
    <cellStyle name="Normal 30 3 13 4" xfId="18095" xr:uid="{00000000-0005-0000-0000-000070460000}"/>
    <cellStyle name="Normal 30 3 13 5" xfId="18096" xr:uid="{00000000-0005-0000-0000-000071460000}"/>
    <cellStyle name="Normal 30 3 13 6" xfId="18097" xr:uid="{00000000-0005-0000-0000-000072460000}"/>
    <cellStyle name="Normal 30 3 13 7" xfId="18098" xr:uid="{00000000-0005-0000-0000-000073460000}"/>
    <cellStyle name="Normal 30 3 13 8" xfId="18099" xr:uid="{00000000-0005-0000-0000-000074460000}"/>
    <cellStyle name="Normal 30 3 13 9" xfId="18100" xr:uid="{00000000-0005-0000-0000-000075460000}"/>
    <cellStyle name="Normal 30 3 14" xfId="18101" xr:uid="{00000000-0005-0000-0000-000076460000}"/>
    <cellStyle name="Normal 30 3 14 10" xfId="18102" xr:uid="{00000000-0005-0000-0000-000077460000}"/>
    <cellStyle name="Normal 30 3 14 11" xfId="18103" xr:uid="{00000000-0005-0000-0000-000078460000}"/>
    <cellStyle name="Normal 30 3 14 12" xfId="18104" xr:uid="{00000000-0005-0000-0000-000079460000}"/>
    <cellStyle name="Normal 30 3 14 13" xfId="18105" xr:uid="{00000000-0005-0000-0000-00007A460000}"/>
    <cellStyle name="Normal 30 3 14 14" xfId="18106" xr:uid="{00000000-0005-0000-0000-00007B460000}"/>
    <cellStyle name="Normal 30 3 14 2" xfId="18107" xr:uid="{00000000-0005-0000-0000-00007C460000}"/>
    <cellStyle name="Normal 30 3 14 3" xfId="18108" xr:uid="{00000000-0005-0000-0000-00007D460000}"/>
    <cellStyle name="Normal 30 3 14 4" xfId="18109" xr:uid="{00000000-0005-0000-0000-00007E460000}"/>
    <cellStyle name="Normal 30 3 14 5" xfId="18110" xr:uid="{00000000-0005-0000-0000-00007F460000}"/>
    <cellStyle name="Normal 30 3 14 6" xfId="18111" xr:uid="{00000000-0005-0000-0000-000080460000}"/>
    <cellStyle name="Normal 30 3 14 7" xfId="18112" xr:uid="{00000000-0005-0000-0000-000081460000}"/>
    <cellStyle name="Normal 30 3 14 8" xfId="18113" xr:uid="{00000000-0005-0000-0000-000082460000}"/>
    <cellStyle name="Normal 30 3 14 9" xfId="18114" xr:uid="{00000000-0005-0000-0000-000083460000}"/>
    <cellStyle name="Normal 30 3 15" xfId="18115" xr:uid="{00000000-0005-0000-0000-000084460000}"/>
    <cellStyle name="Normal 30 3 15 10" xfId="18116" xr:uid="{00000000-0005-0000-0000-000085460000}"/>
    <cellStyle name="Normal 30 3 15 11" xfId="18117" xr:uid="{00000000-0005-0000-0000-000086460000}"/>
    <cellStyle name="Normal 30 3 15 12" xfId="18118" xr:uid="{00000000-0005-0000-0000-000087460000}"/>
    <cellStyle name="Normal 30 3 15 13" xfId="18119" xr:uid="{00000000-0005-0000-0000-000088460000}"/>
    <cellStyle name="Normal 30 3 15 14" xfId="18120" xr:uid="{00000000-0005-0000-0000-000089460000}"/>
    <cellStyle name="Normal 30 3 15 2" xfId="18121" xr:uid="{00000000-0005-0000-0000-00008A460000}"/>
    <cellStyle name="Normal 30 3 15 3" xfId="18122" xr:uid="{00000000-0005-0000-0000-00008B460000}"/>
    <cellStyle name="Normal 30 3 15 4" xfId="18123" xr:uid="{00000000-0005-0000-0000-00008C460000}"/>
    <cellStyle name="Normal 30 3 15 5" xfId="18124" xr:uid="{00000000-0005-0000-0000-00008D460000}"/>
    <cellStyle name="Normal 30 3 15 6" xfId="18125" xr:uid="{00000000-0005-0000-0000-00008E460000}"/>
    <cellStyle name="Normal 30 3 15 7" xfId="18126" xr:uid="{00000000-0005-0000-0000-00008F460000}"/>
    <cellStyle name="Normal 30 3 15 8" xfId="18127" xr:uid="{00000000-0005-0000-0000-000090460000}"/>
    <cellStyle name="Normal 30 3 15 9" xfId="18128" xr:uid="{00000000-0005-0000-0000-000091460000}"/>
    <cellStyle name="Normal 30 3 16" xfId="18129" xr:uid="{00000000-0005-0000-0000-000092460000}"/>
    <cellStyle name="Normal 30 3 17" xfId="18130" xr:uid="{00000000-0005-0000-0000-000093460000}"/>
    <cellStyle name="Normal 30 3 18" xfId="18131" xr:uid="{00000000-0005-0000-0000-000094460000}"/>
    <cellStyle name="Normal 30 3 19" xfId="18132" xr:uid="{00000000-0005-0000-0000-000095460000}"/>
    <cellStyle name="Normal 30 3 2" xfId="18133" xr:uid="{00000000-0005-0000-0000-000096460000}"/>
    <cellStyle name="Normal 30 3 2 10" xfId="18134" xr:uid="{00000000-0005-0000-0000-000097460000}"/>
    <cellStyle name="Normal 30 3 2 11" xfId="18135" xr:uid="{00000000-0005-0000-0000-000098460000}"/>
    <cellStyle name="Normal 30 3 2 12" xfId="18136" xr:uid="{00000000-0005-0000-0000-000099460000}"/>
    <cellStyle name="Normal 30 3 2 13" xfId="18137" xr:uid="{00000000-0005-0000-0000-00009A460000}"/>
    <cellStyle name="Normal 30 3 2 14" xfId="18138" xr:uid="{00000000-0005-0000-0000-00009B460000}"/>
    <cellStyle name="Normal 30 3 2 15" xfId="18139" xr:uid="{00000000-0005-0000-0000-00009C460000}"/>
    <cellStyle name="Normal 30 3 2 2" xfId="18140" xr:uid="{00000000-0005-0000-0000-00009D460000}"/>
    <cellStyle name="Normal 30 3 2 2 10" xfId="18141" xr:uid="{00000000-0005-0000-0000-00009E460000}"/>
    <cellStyle name="Normal 30 3 2 2 11" xfId="18142" xr:uid="{00000000-0005-0000-0000-00009F460000}"/>
    <cellStyle name="Normal 30 3 2 2 12" xfId="18143" xr:uid="{00000000-0005-0000-0000-0000A0460000}"/>
    <cellStyle name="Normal 30 3 2 2 13" xfId="18144" xr:uid="{00000000-0005-0000-0000-0000A1460000}"/>
    <cellStyle name="Normal 30 3 2 2 14" xfId="18145" xr:uid="{00000000-0005-0000-0000-0000A2460000}"/>
    <cellStyle name="Normal 30 3 2 2 2" xfId="18146" xr:uid="{00000000-0005-0000-0000-0000A3460000}"/>
    <cellStyle name="Normal 30 3 2 2 3" xfId="18147" xr:uid="{00000000-0005-0000-0000-0000A4460000}"/>
    <cellStyle name="Normal 30 3 2 2 4" xfId="18148" xr:uid="{00000000-0005-0000-0000-0000A5460000}"/>
    <cellStyle name="Normal 30 3 2 2 5" xfId="18149" xr:uid="{00000000-0005-0000-0000-0000A6460000}"/>
    <cellStyle name="Normal 30 3 2 2 6" xfId="18150" xr:uid="{00000000-0005-0000-0000-0000A7460000}"/>
    <cellStyle name="Normal 30 3 2 2 7" xfId="18151" xr:uid="{00000000-0005-0000-0000-0000A8460000}"/>
    <cellStyle name="Normal 30 3 2 2 8" xfId="18152" xr:uid="{00000000-0005-0000-0000-0000A9460000}"/>
    <cellStyle name="Normal 30 3 2 2 9" xfId="18153" xr:uid="{00000000-0005-0000-0000-0000AA460000}"/>
    <cellStyle name="Normal 30 3 2 3" xfId="18154" xr:uid="{00000000-0005-0000-0000-0000AB460000}"/>
    <cellStyle name="Normal 30 3 2 4" xfId="18155" xr:uid="{00000000-0005-0000-0000-0000AC460000}"/>
    <cellStyle name="Normal 30 3 2 5" xfId="18156" xr:uid="{00000000-0005-0000-0000-0000AD460000}"/>
    <cellStyle name="Normal 30 3 2 6" xfId="18157" xr:uid="{00000000-0005-0000-0000-0000AE460000}"/>
    <cellStyle name="Normal 30 3 2 7" xfId="18158" xr:uid="{00000000-0005-0000-0000-0000AF460000}"/>
    <cellStyle name="Normal 30 3 2 8" xfId="18159" xr:uid="{00000000-0005-0000-0000-0000B0460000}"/>
    <cellStyle name="Normal 30 3 2 9" xfId="18160" xr:uid="{00000000-0005-0000-0000-0000B1460000}"/>
    <cellStyle name="Normal 30 3 20" xfId="18161" xr:uid="{00000000-0005-0000-0000-0000B2460000}"/>
    <cellStyle name="Normal 30 3 21" xfId="18162" xr:uid="{00000000-0005-0000-0000-0000B3460000}"/>
    <cellStyle name="Normal 30 3 22" xfId="18163" xr:uid="{00000000-0005-0000-0000-0000B4460000}"/>
    <cellStyle name="Normal 30 3 23" xfId="18164" xr:uid="{00000000-0005-0000-0000-0000B5460000}"/>
    <cellStyle name="Normal 30 3 24" xfId="18165" xr:uid="{00000000-0005-0000-0000-0000B6460000}"/>
    <cellStyle name="Normal 30 3 25" xfId="18166" xr:uid="{00000000-0005-0000-0000-0000B7460000}"/>
    <cellStyle name="Normal 30 3 26" xfId="18167" xr:uid="{00000000-0005-0000-0000-0000B8460000}"/>
    <cellStyle name="Normal 30 3 27" xfId="18168" xr:uid="{00000000-0005-0000-0000-0000B9460000}"/>
    <cellStyle name="Normal 30 3 28" xfId="18169" xr:uid="{00000000-0005-0000-0000-0000BA460000}"/>
    <cellStyle name="Normal 30 3 3" xfId="18170" xr:uid="{00000000-0005-0000-0000-0000BB460000}"/>
    <cellStyle name="Normal 30 3 3 10" xfId="18171" xr:uid="{00000000-0005-0000-0000-0000BC460000}"/>
    <cellStyle name="Normal 30 3 3 11" xfId="18172" xr:uid="{00000000-0005-0000-0000-0000BD460000}"/>
    <cellStyle name="Normal 30 3 3 12" xfId="18173" xr:uid="{00000000-0005-0000-0000-0000BE460000}"/>
    <cellStyle name="Normal 30 3 3 13" xfId="18174" xr:uid="{00000000-0005-0000-0000-0000BF460000}"/>
    <cellStyle name="Normal 30 3 3 14" xfId="18175" xr:uid="{00000000-0005-0000-0000-0000C0460000}"/>
    <cellStyle name="Normal 30 3 3 15" xfId="18176" xr:uid="{00000000-0005-0000-0000-0000C1460000}"/>
    <cellStyle name="Normal 30 3 3 2" xfId="18177" xr:uid="{00000000-0005-0000-0000-0000C2460000}"/>
    <cellStyle name="Normal 30 3 3 2 10" xfId="18178" xr:uid="{00000000-0005-0000-0000-0000C3460000}"/>
    <cellStyle name="Normal 30 3 3 2 11" xfId="18179" xr:uid="{00000000-0005-0000-0000-0000C4460000}"/>
    <cellStyle name="Normal 30 3 3 2 12" xfId="18180" xr:uid="{00000000-0005-0000-0000-0000C5460000}"/>
    <cellStyle name="Normal 30 3 3 2 13" xfId="18181" xr:uid="{00000000-0005-0000-0000-0000C6460000}"/>
    <cellStyle name="Normal 30 3 3 2 14" xfId="18182" xr:uid="{00000000-0005-0000-0000-0000C7460000}"/>
    <cellStyle name="Normal 30 3 3 2 2" xfId="18183" xr:uid="{00000000-0005-0000-0000-0000C8460000}"/>
    <cellStyle name="Normal 30 3 3 2 3" xfId="18184" xr:uid="{00000000-0005-0000-0000-0000C9460000}"/>
    <cellStyle name="Normal 30 3 3 2 4" xfId="18185" xr:uid="{00000000-0005-0000-0000-0000CA460000}"/>
    <cellStyle name="Normal 30 3 3 2 5" xfId="18186" xr:uid="{00000000-0005-0000-0000-0000CB460000}"/>
    <cellStyle name="Normal 30 3 3 2 6" xfId="18187" xr:uid="{00000000-0005-0000-0000-0000CC460000}"/>
    <cellStyle name="Normal 30 3 3 2 7" xfId="18188" xr:uid="{00000000-0005-0000-0000-0000CD460000}"/>
    <cellStyle name="Normal 30 3 3 2 8" xfId="18189" xr:uid="{00000000-0005-0000-0000-0000CE460000}"/>
    <cellStyle name="Normal 30 3 3 2 9" xfId="18190" xr:uid="{00000000-0005-0000-0000-0000CF460000}"/>
    <cellStyle name="Normal 30 3 3 3" xfId="18191" xr:uid="{00000000-0005-0000-0000-0000D0460000}"/>
    <cellStyle name="Normal 30 3 3 4" xfId="18192" xr:uid="{00000000-0005-0000-0000-0000D1460000}"/>
    <cellStyle name="Normal 30 3 3 5" xfId="18193" xr:uid="{00000000-0005-0000-0000-0000D2460000}"/>
    <cellStyle name="Normal 30 3 3 6" xfId="18194" xr:uid="{00000000-0005-0000-0000-0000D3460000}"/>
    <cellStyle name="Normal 30 3 3 7" xfId="18195" xr:uid="{00000000-0005-0000-0000-0000D4460000}"/>
    <cellStyle name="Normal 30 3 3 8" xfId="18196" xr:uid="{00000000-0005-0000-0000-0000D5460000}"/>
    <cellStyle name="Normal 30 3 3 9" xfId="18197" xr:uid="{00000000-0005-0000-0000-0000D6460000}"/>
    <cellStyle name="Normal 30 3 4" xfId="18198" xr:uid="{00000000-0005-0000-0000-0000D7460000}"/>
    <cellStyle name="Normal 30 3 4 10" xfId="18199" xr:uid="{00000000-0005-0000-0000-0000D8460000}"/>
    <cellStyle name="Normal 30 3 4 11" xfId="18200" xr:uid="{00000000-0005-0000-0000-0000D9460000}"/>
    <cellStyle name="Normal 30 3 4 12" xfId="18201" xr:uid="{00000000-0005-0000-0000-0000DA460000}"/>
    <cellStyle name="Normal 30 3 4 13" xfId="18202" xr:uid="{00000000-0005-0000-0000-0000DB460000}"/>
    <cellStyle name="Normal 30 3 4 14" xfId="18203" xr:uid="{00000000-0005-0000-0000-0000DC460000}"/>
    <cellStyle name="Normal 30 3 4 15" xfId="18204" xr:uid="{00000000-0005-0000-0000-0000DD460000}"/>
    <cellStyle name="Normal 30 3 4 2" xfId="18205" xr:uid="{00000000-0005-0000-0000-0000DE460000}"/>
    <cellStyle name="Normal 30 3 4 2 10" xfId="18206" xr:uid="{00000000-0005-0000-0000-0000DF460000}"/>
    <cellStyle name="Normal 30 3 4 2 11" xfId="18207" xr:uid="{00000000-0005-0000-0000-0000E0460000}"/>
    <cellStyle name="Normal 30 3 4 2 12" xfId="18208" xr:uid="{00000000-0005-0000-0000-0000E1460000}"/>
    <cellStyle name="Normal 30 3 4 2 13" xfId="18209" xr:uid="{00000000-0005-0000-0000-0000E2460000}"/>
    <cellStyle name="Normal 30 3 4 2 14" xfId="18210" xr:uid="{00000000-0005-0000-0000-0000E3460000}"/>
    <cellStyle name="Normal 30 3 4 2 2" xfId="18211" xr:uid="{00000000-0005-0000-0000-0000E4460000}"/>
    <cellStyle name="Normal 30 3 4 2 3" xfId="18212" xr:uid="{00000000-0005-0000-0000-0000E5460000}"/>
    <cellStyle name="Normal 30 3 4 2 4" xfId="18213" xr:uid="{00000000-0005-0000-0000-0000E6460000}"/>
    <cellStyle name="Normal 30 3 4 2 5" xfId="18214" xr:uid="{00000000-0005-0000-0000-0000E7460000}"/>
    <cellStyle name="Normal 30 3 4 2 6" xfId="18215" xr:uid="{00000000-0005-0000-0000-0000E8460000}"/>
    <cellStyle name="Normal 30 3 4 2 7" xfId="18216" xr:uid="{00000000-0005-0000-0000-0000E9460000}"/>
    <cellStyle name="Normal 30 3 4 2 8" xfId="18217" xr:uid="{00000000-0005-0000-0000-0000EA460000}"/>
    <cellStyle name="Normal 30 3 4 2 9" xfId="18218" xr:uid="{00000000-0005-0000-0000-0000EB460000}"/>
    <cellStyle name="Normal 30 3 4 3" xfId="18219" xr:uid="{00000000-0005-0000-0000-0000EC460000}"/>
    <cellStyle name="Normal 30 3 4 4" xfId="18220" xr:uid="{00000000-0005-0000-0000-0000ED460000}"/>
    <cellStyle name="Normal 30 3 4 5" xfId="18221" xr:uid="{00000000-0005-0000-0000-0000EE460000}"/>
    <cellStyle name="Normal 30 3 4 6" xfId="18222" xr:uid="{00000000-0005-0000-0000-0000EF460000}"/>
    <cellStyle name="Normal 30 3 4 7" xfId="18223" xr:uid="{00000000-0005-0000-0000-0000F0460000}"/>
    <cellStyle name="Normal 30 3 4 8" xfId="18224" xr:uid="{00000000-0005-0000-0000-0000F1460000}"/>
    <cellStyle name="Normal 30 3 4 9" xfId="18225" xr:uid="{00000000-0005-0000-0000-0000F2460000}"/>
    <cellStyle name="Normal 30 3 5" xfId="18226" xr:uid="{00000000-0005-0000-0000-0000F3460000}"/>
    <cellStyle name="Normal 30 3 5 10" xfId="18227" xr:uid="{00000000-0005-0000-0000-0000F4460000}"/>
    <cellStyle name="Normal 30 3 5 11" xfId="18228" xr:uid="{00000000-0005-0000-0000-0000F5460000}"/>
    <cellStyle name="Normal 30 3 5 12" xfId="18229" xr:uid="{00000000-0005-0000-0000-0000F6460000}"/>
    <cellStyle name="Normal 30 3 5 13" xfId="18230" xr:uid="{00000000-0005-0000-0000-0000F7460000}"/>
    <cellStyle name="Normal 30 3 5 14" xfId="18231" xr:uid="{00000000-0005-0000-0000-0000F8460000}"/>
    <cellStyle name="Normal 30 3 5 2" xfId="18232" xr:uid="{00000000-0005-0000-0000-0000F9460000}"/>
    <cellStyle name="Normal 30 3 5 3" xfId="18233" xr:uid="{00000000-0005-0000-0000-0000FA460000}"/>
    <cellStyle name="Normal 30 3 5 4" xfId="18234" xr:uid="{00000000-0005-0000-0000-0000FB460000}"/>
    <cellStyle name="Normal 30 3 5 5" xfId="18235" xr:uid="{00000000-0005-0000-0000-0000FC460000}"/>
    <cellStyle name="Normal 30 3 5 6" xfId="18236" xr:uid="{00000000-0005-0000-0000-0000FD460000}"/>
    <cellStyle name="Normal 30 3 5 7" xfId="18237" xr:uid="{00000000-0005-0000-0000-0000FE460000}"/>
    <cellStyle name="Normal 30 3 5 8" xfId="18238" xr:uid="{00000000-0005-0000-0000-0000FF460000}"/>
    <cellStyle name="Normal 30 3 5 9" xfId="18239" xr:uid="{00000000-0005-0000-0000-000000470000}"/>
    <cellStyle name="Normal 30 3 6" xfId="18240" xr:uid="{00000000-0005-0000-0000-000001470000}"/>
    <cellStyle name="Normal 30 3 6 10" xfId="18241" xr:uid="{00000000-0005-0000-0000-000002470000}"/>
    <cellStyle name="Normal 30 3 6 11" xfId="18242" xr:uid="{00000000-0005-0000-0000-000003470000}"/>
    <cellStyle name="Normal 30 3 6 12" xfId="18243" xr:uid="{00000000-0005-0000-0000-000004470000}"/>
    <cellStyle name="Normal 30 3 6 13" xfId="18244" xr:uid="{00000000-0005-0000-0000-000005470000}"/>
    <cellStyle name="Normal 30 3 6 14" xfId="18245" xr:uid="{00000000-0005-0000-0000-000006470000}"/>
    <cellStyle name="Normal 30 3 6 2" xfId="18246" xr:uid="{00000000-0005-0000-0000-000007470000}"/>
    <cellStyle name="Normal 30 3 6 3" xfId="18247" xr:uid="{00000000-0005-0000-0000-000008470000}"/>
    <cellStyle name="Normal 30 3 6 4" xfId="18248" xr:uid="{00000000-0005-0000-0000-000009470000}"/>
    <cellStyle name="Normal 30 3 6 5" xfId="18249" xr:uid="{00000000-0005-0000-0000-00000A470000}"/>
    <cellStyle name="Normal 30 3 6 6" xfId="18250" xr:uid="{00000000-0005-0000-0000-00000B470000}"/>
    <cellStyle name="Normal 30 3 6 7" xfId="18251" xr:uid="{00000000-0005-0000-0000-00000C470000}"/>
    <cellStyle name="Normal 30 3 6 8" xfId="18252" xr:uid="{00000000-0005-0000-0000-00000D470000}"/>
    <cellStyle name="Normal 30 3 6 9" xfId="18253" xr:uid="{00000000-0005-0000-0000-00000E470000}"/>
    <cellStyle name="Normal 30 3 7" xfId="18254" xr:uid="{00000000-0005-0000-0000-00000F470000}"/>
    <cellStyle name="Normal 30 3 7 10" xfId="18255" xr:uid="{00000000-0005-0000-0000-000010470000}"/>
    <cellStyle name="Normal 30 3 7 11" xfId="18256" xr:uid="{00000000-0005-0000-0000-000011470000}"/>
    <cellStyle name="Normal 30 3 7 12" xfId="18257" xr:uid="{00000000-0005-0000-0000-000012470000}"/>
    <cellStyle name="Normal 30 3 7 13" xfId="18258" xr:uid="{00000000-0005-0000-0000-000013470000}"/>
    <cellStyle name="Normal 30 3 7 14" xfId="18259" xr:uid="{00000000-0005-0000-0000-000014470000}"/>
    <cellStyle name="Normal 30 3 7 2" xfId="18260" xr:uid="{00000000-0005-0000-0000-000015470000}"/>
    <cellStyle name="Normal 30 3 7 3" xfId="18261" xr:uid="{00000000-0005-0000-0000-000016470000}"/>
    <cellStyle name="Normal 30 3 7 4" xfId="18262" xr:uid="{00000000-0005-0000-0000-000017470000}"/>
    <cellStyle name="Normal 30 3 7 5" xfId="18263" xr:uid="{00000000-0005-0000-0000-000018470000}"/>
    <cellStyle name="Normal 30 3 7 6" xfId="18264" xr:uid="{00000000-0005-0000-0000-000019470000}"/>
    <cellStyle name="Normal 30 3 7 7" xfId="18265" xr:uid="{00000000-0005-0000-0000-00001A470000}"/>
    <cellStyle name="Normal 30 3 7 8" xfId="18266" xr:uid="{00000000-0005-0000-0000-00001B470000}"/>
    <cellStyle name="Normal 30 3 7 9" xfId="18267" xr:uid="{00000000-0005-0000-0000-00001C470000}"/>
    <cellStyle name="Normal 30 3 8" xfId="18268" xr:uid="{00000000-0005-0000-0000-00001D470000}"/>
    <cellStyle name="Normal 30 3 8 10" xfId="18269" xr:uid="{00000000-0005-0000-0000-00001E470000}"/>
    <cellStyle name="Normal 30 3 8 11" xfId="18270" xr:uid="{00000000-0005-0000-0000-00001F470000}"/>
    <cellStyle name="Normal 30 3 8 12" xfId="18271" xr:uid="{00000000-0005-0000-0000-000020470000}"/>
    <cellStyle name="Normal 30 3 8 13" xfId="18272" xr:uid="{00000000-0005-0000-0000-000021470000}"/>
    <cellStyle name="Normal 30 3 8 14" xfId="18273" xr:uid="{00000000-0005-0000-0000-000022470000}"/>
    <cellStyle name="Normal 30 3 8 2" xfId="18274" xr:uid="{00000000-0005-0000-0000-000023470000}"/>
    <cellStyle name="Normal 30 3 8 3" xfId="18275" xr:uid="{00000000-0005-0000-0000-000024470000}"/>
    <cellStyle name="Normal 30 3 8 4" xfId="18276" xr:uid="{00000000-0005-0000-0000-000025470000}"/>
    <cellStyle name="Normal 30 3 8 5" xfId="18277" xr:uid="{00000000-0005-0000-0000-000026470000}"/>
    <cellStyle name="Normal 30 3 8 6" xfId="18278" xr:uid="{00000000-0005-0000-0000-000027470000}"/>
    <cellStyle name="Normal 30 3 8 7" xfId="18279" xr:uid="{00000000-0005-0000-0000-000028470000}"/>
    <cellStyle name="Normal 30 3 8 8" xfId="18280" xr:uid="{00000000-0005-0000-0000-000029470000}"/>
    <cellStyle name="Normal 30 3 8 9" xfId="18281" xr:uid="{00000000-0005-0000-0000-00002A470000}"/>
    <cellStyle name="Normal 30 3 9" xfId="18282" xr:uid="{00000000-0005-0000-0000-00002B470000}"/>
    <cellStyle name="Normal 30 3 9 10" xfId="18283" xr:uid="{00000000-0005-0000-0000-00002C470000}"/>
    <cellStyle name="Normal 30 3 9 11" xfId="18284" xr:uid="{00000000-0005-0000-0000-00002D470000}"/>
    <cellStyle name="Normal 30 3 9 12" xfId="18285" xr:uid="{00000000-0005-0000-0000-00002E470000}"/>
    <cellStyle name="Normal 30 3 9 13" xfId="18286" xr:uid="{00000000-0005-0000-0000-00002F470000}"/>
    <cellStyle name="Normal 30 3 9 14" xfId="18287" xr:uid="{00000000-0005-0000-0000-000030470000}"/>
    <cellStyle name="Normal 30 3 9 2" xfId="18288" xr:uid="{00000000-0005-0000-0000-000031470000}"/>
    <cellStyle name="Normal 30 3 9 3" xfId="18289" xr:uid="{00000000-0005-0000-0000-000032470000}"/>
    <cellStyle name="Normal 30 3 9 4" xfId="18290" xr:uid="{00000000-0005-0000-0000-000033470000}"/>
    <cellStyle name="Normal 30 3 9 5" xfId="18291" xr:uid="{00000000-0005-0000-0000-000034470000}"/>
    <cellStyle name="Normal 30 3 9 6" xfId="18292" xr:uid="{00000000-0005-0000-0000-000035470000}"/>
    <cellStyle name="Normal 30 3 9 7" xfId="18293" xr:uid="{00000000-0005-0000-0000-000036470000}"/>
    <cellStyle name="Normal 30 3 9 8" xfId="18294" xr:uid="{00000000-0005-0000-0000-000037470000}"/>
    <cellStyle name="Normal 30 3 9 9" xfId="18295" xr:uid="{00000000-0005-0000-0000-000038470000}"/>
    <cellStyle name="Normal 30 4" xfId="18296" xr:uid="{00000000-0005-0000-0000-000039470000}"/>
    <cellStyle name="Normal 30 5" xfId="18297" xr:uid="{00000000-0005-0000-0000-00003A470000}"/>
    <cellStyle name="Normal 30 6" xfId="18298" xr:uid="{00000000-0005-0000-0000-00003B470000}"/>
    <cellStyle name="Normal 30 7" xfId="18299" xr:uid="{00000000-0005-0000-0000-00003C470000}"/>
    <cellStyle name="Normal 30 8" xfId="18300" xr:uid="{00000000-0005-0000-0000-00003D470000}"/>
    <cellStyle name="Normal 30 8 10" xfId="18301" xr:uid="{00000000-0005-0000-0000-00003E470000}"/>
    <cellStyle name="Normal 30 8 10 10" xfId="18302" xr:uid="{00000000-0005-0000-0000-00003F470000}"/>
    <cellStyle name="Normal 30 8 10 11" xfId="18303" xr:uid="{00000000-0005-0000-0000-000040470000}"/>
    <cellStyle name="Normal 30 8 10 12" xfId="18304" xr:uid="{00000000-0005-0000-0000-000041470000}"/>
    <cellStyle name="Normal 30 8 10 13" xfId="18305" xr:uid="{00000000-0005-0000-0000-000042470000}"/>
    <cellStyle name="Normal 30 8 10 14" xfId="18306" xr:uid="{00000000-0005-0000-0000-000043470000}"/>
    <cellStyle name="Normal 30 8 10 2" xfId="18307" xr:uid="{00000000-0005-0000-0000-000044470000}"/>
    <cellStyle name="Normal 30 8 10 3" xfId="18308" xr:uid="{00000000-0005-0000-0000-000045470000}"/>
    <cellStyle name="Normal 30 8 10 4" xfId="18309" xr:uid="{00000000-0005-0000-0000-000046470000}"/>
    <cellStyle name="Normal 30 8 10 5" xfId="18310" xr:uid="{00000000-0005-0000-0000-000047470000}"/>
    <cellStyle name="Normal 30 8 10 6" xfId="18311" xr:uid="{00000000-0005-0000-0000-000048470000}"/>
    <cellStyle name="Normal 30 8 10 7" xfId="18312" xr:uid="{00000000-0005-0000-0000-000049470000}"/>
    <cellStyle name="Normal 30 8 10 8" xfId="18313" xr:uid="{00000000-0005-0000-0000-00004A470000}"/>
    <cellStyle name="Normal 30 8 10 9" xfId="18314" xr:uid="{00000000-0005-0000-0000-00004B470000}"/>
    <cellStyle name="Normal 30 8 11" xfId="18315" xr:uid="{00000000-0005-0000-0000-00004C470000}"/>
    <cellStyle name="Normal 30 8 11 10" xfId="18316" xr:uid="{00000000-0005-0000-0000-00004D470000}"/>
    <cellStyle name="Normal 30 8 11 11" xfId="18317" xr:uid="{00000000-0005-0000-0000-00004E470000}"/>
    <cellStyle name="Normal 30 8 11 12" xfId="18318" xr:uid="{00000000-0005-0000-0000-00004F470000}"/>
    <cellStyle name="Normal 30 8 11 13" xfId="18319" xr:uid="{00000000-0005-0000-0000-000050470000}"/>
    <cellStyle name="Normal 30 8 11 14" xfId="18320" xr:uid="{00000000-0005-0000-0000-000051470000}"/>
    <cellStyle name="Normal 30 8 11 2" xfId="18321" xr:uid="{00000000-0005-0000-0000-000052470000}"/>
    <cellStyle name="Normal 30 8 11 3" xfId="18322" xr:uid="{00000000-0005-0000-0000-000053470000}"/>
    <cellStyle name="Normal 30 8 11 4" xfId="18323" xr:uid="{00000000-0005-0000-0000-000054470000}"/>
    <cellStyle name="Normal 30 8 11 5" xfId="18324" xr:uid="{00000000-0005-0000-0000-000055470000}"/>
    <cellStyle name="Normal 30 8 11 6" xfId="18325" xr:uid="{00000000-0005-0000-0000-000056470000}"/>
    <cellStyle name="Normal 30 8 11 7" xfId="18326" xr:uid="{00000000-0005-0000-0000-000057470000}"/>
    <cellStyle name="Normal 30 8 11 8" xfId="18327" xr:uid="{00000000-0005-0000-0000-000058470000}"/>
    <cellStyle name="Normal 30 8 11 9" xfId="18328" xr:uid="{00000000-0005-0000-0000-000059470000}"/>
    <cellStyle name="Normal 30 8 12" xfId="18329" xr:uid="{00000000-0005-0000-0000-00005A470000}"/>
    <cellStyle name="Normal 30 8 12 10" xfId="18330" xr:uid="{00000000-0005-0000-0000-00005B470000}"/>
    <cellStyle name="Normal 30 8 12 11" xfId="18331" xr:uid="{00000000-0005-0000-0000-00005C470000}"/>
    <cellStyle name="Normal 30 8 12 12" xfId="18332" xr:uid="{00000000-0005-0000-0000-00005D470000}"/>
    <cellStyle name="Normal 30 8 12 13" xfId="18333" xr:uid="{00000000-0005-0000-0000-00005E470000}"/>
    <cellStyle name="Normal 30 8 12 14" xfId="18334" xr:uid="{00000000-0005-0000-0000-00005F470000}"/>
    <cellStyle name="Normal 30 8 12 2" xfId="18335" xr:uid="{00000000-0005-0000-0000-000060470000}"/>
    <cellStyle name="Normal 30 8 12 3" xfId="18336" xr:uid="{00000000-0005-0000-0000-000061470000}"/>
    <cellStyle name="Normal 30 8 12 4" xfId="18337" xr:uid="{00000000-0005-0000-0000-000062470000}"/>
    <cellStyle name="Normal 30 8 12 5" xfId="18338" xr:uid="{00000000-0005-0000-0000-000063470000}"/>
    <cellStyle name="Normal 30 8 12 6" xfId="18339" xr:uid="{00000000-0005-0000-0000-000064470000}"/>
    <cellStyle name="Normal 30 8 12 7" xfId="18340" xr:uid="{00000000-0005-0000-0000-000065470000}"/>
    <cellStyle name="Normal 30 8 12 8" xfId="18341" xr:uid="{00000000-0005-0000-0000-000066470000}"/>
    <cellStyle name="Normal 30 8 12 9" xfId="18342" xr:uid="{00000000-0005-0000-0000-000067470000}"/>
    <cellStyle name="Normal 30 8 13" xfId="18343" xr:uid="{00000000-0005-0000-0000-000068470000}"/>
    <cellStyle name="Normal 30 8 13 10" xfId="18344" xr:uid="{00000000-0005-0000-0000-000069470000}"/>
    <cellStyle name="Normal 30 8 13 11" xfId="18345" xr:uid="{00000000-0005-0000-0000-00006A470000}"/>
    <cellStyle name="Normal 30 8 13 12" xfId="18346" xr:uid="{00000000-0005-0000-0000-00006B470000}"/>
    <cellStyle name="Normal 30 8 13 13" xfId="18347" xr:uid="{00000000-0005-0000-0000-00006C470000}"/>
    <cellStyle name="Normal 30 8 13 14" xfId="18348" xr:uid="{00000000-0005-0000-0000-00006D470000}"/>
    <cellStyle name="Normal 30 8 13 2" xfId="18349" xr:uid="{00000000-0005-0000-0000-00006E470000}"/>
    <cellStyle name="Normal 30 8 13 3" xfId="18350" xr:uid="{00000000-0005-0000-0000-00006F470000}"/>
    <cellStyle name="Normal 30 8 13 4" xfId="18351" xr:uid="{00000000-0005-0000-0000-000070470000}"/>
    <cellStyle name="Normal 30 8 13 5" xfId="18352" xr:uid="{00000000-0005-0000-0000-000071470000}"/>
    <cellStyle name="Normal 30 8 13 6" xfId="18353" xr:uid="{00000000-0005-0000-0000-000072470000}"/>
    <cellStyle name="Normal 30 8 13 7" xfId="18354" xr:uid="{00000000-0005-0000-0000-000073470000}"/>
    <cellStyle name="Normal 30 8 13 8" xfId="18355" xr:uid="{00000000-0005-0000-0000-000074470000}"/>
    <cellStyle name="Normal 30 8 13 9" xfId="18356" xr:uid="{00000000-0005-0000-0000-000075470000}"/>
    <cellStyle name="Normal 30 8 14" xfId="18357" xr:uid="{00000000-0005-0000-0000-000076470000}"/>
    <cellStyle name="Normal 30 8 14 10" xfId="18358" xr:uid="{00000000-0005-0000-0000-000077470000}"/>
    <cellStyle name="Normal 30 8 14 11" xfId="18359" xr:uid="{00000000-0005-0000-0000-000078470000}"/>
    <cellStyle name="Normal 30 8 14 12" xfId="18360" xr:uid="{00000000-0005-0000-0000-000079470000}"/>
    <cellStyle name="Normal 30 8 14 13" xfId="18361" xr:uid="{00000000-0005-0000-0000-00007A470000}"/>
    <cellStyle name="Normal 30 8 14 14" xfId="18362" xr:uid="{00000000-0005-0000-0000-00007B470000}"/>
    <cellStyle name="Normal 30 8 14 2" xfId="18363" xr:uid="{00000000-0005-0000-0000-00007C470000}"/>
    <cellStyle name="Normal 30 8 14 3" xfId="18364" xr:uid="{00000000-0005-0000-0000-00007D470000}"/>
    <cellStyle name="Normal 30 8 14 4" xfId="18365" xr:uid="{00000000-0005-0000-0000-00007E470000}"/>
    <cellStyle name="Normal 30 8 14 5" xfId="18366" xr:uid="{00000000-0005-0000-0000-00007F470000}"/>
    <cellStyle name="Normal 30 8 14 6" xfId="18367" xr:uid="{00000000-0005-0000-0000-000080470000}"/>
    <cellStyle name="Normal 30 8 14 7" xfId="18368" xr:uid="{00000000-0005-0000-0000-000081470000}"/>
    <cellStyle name="Normal 30 8 14 8" xfId="18369" xr:uid="{00000000-0005-0000-0000-000082470000}"/>
    <cellStyle name="Normal 30 8 14 9" xfId="18370" xr:uid="{00000000-0005-0000-0000-000083470000}"/>
    <cellStyle name="Normal 30 8 15" xfId="18371" xr:uid="{00000000-0005-0000-0000-000084470000}"/>
    <cellStyle name="Normal 30 8 15 10" xfId="18372" xr:uid="{00000000-0005-0000-0000-000085470000}"/>
    <cellStyle name="Normal 30 8 15 11" xfId="18373" xr:uid="{00000000-0005-0000-0000-000086470000}"/>
    <cellStyle name="Normal 30 8 15 12" xfId="18374" xr:uid="{00000000-0005-0000-0000-000087470000}"/>
    <cellStyle name="Normal 30 8 15 13" xfId="18375" xr:uid="{00000000-0005-0000-0000-000088470000}"/>
    <cellStyle name="Normal 30 8 15 14" xfId="18376" xr:uid="{00000000-0005-0000-0000-000089470000}"/>
    <cellStyle name="Normal 30 8 15 2" xfId="18377" xr:uid="{00000000-0005-0000-0000-00008A470000}"/>
    <cellStyle name="Normal 30 8 15 3" xfId="18378" xr:uid="{00000000-0005-0000-0000-00008B470000}"/>
    <cellStyle name="Normal 30 8 15 4" xfId="18379" xr:uid="{00000000-0005-0000-0000-00008C470000}"/>
    <cellStyle name="Normal 30 8 15 5" xfId="18380" xr:uid="{00000000-0005-0000-0000-00008D470000}"/>
    <cellStyle name="Normal 30 8 15 6" xfId="18381" xr:uid="{00000000-0005-0000-0000-00008E470000}"/>
    <cellStyle name="Normal 30 8 15 7" xfId="18382" xr:uid="{00000000-0005-0000-0000-00008F470000}"/>
    <cellStyle name="Normal 30 8 15 8" xfId="18383" xr:uid="{00000000-0005-0000-0000-000090470000}"/>
    <cellStyle name="Normal 30 8 15 9" xfId="18384" xr:uid="{00000000-0005-0000-0000-000091470000}"/>
    <cellStyle name="Normal 30 8 16" xfId="18385" xr:uid="{00000000-0005-0000-0000-000092470000}"/>
    <cellStyle name="Normal 30 8 17" xfId="18386" xr:uid="{00000000-0005-0000-0000-000093470000}"/>
    <cellStyle name="Normal 30 8 18" xfId="18387" xr:uid="{00000000-0005-0000-0000-000094470000}"/>
    <cellStyle name="Normal 30 8 19" xfId="18388" xr:uid="{00000000-0005-0000-0000-000095470000}"/>
    <cellStyle name="Normal 30 8 2" xfId="18389" xr:uid="{00000000-0005-0000-0000-000096470000}"/>
    <cellStyle name="Normal 30 8 2 10" xfId="18390" xr:uid="{00000000-0005-0000-0000-000097470000}"/>
    <cellStyle name="Normal 30 8 2 11" xfId="18391" xr:uid="{00000000-0005-0000-0000-000098470000}"/>
    <cellStyle name="Normal 30 8 2 12" xfId="18392" xr:uid="{00000000-0005-0000-0000-000099470000}"/>
    <cellStyle name="Normal 30 8 2 13" xfId="18393" xr:uid="{00000000-0005-0000-0000-00009A470000}"/>
    <cellStyle name="Normal 30 8 2 14" xfId="18394" xr:uid="{00000000-0005-0000-0000-00009B470000}"/>
    <cellStyle name="Normal 30 8 2 15" xfId="18395" xr:uid="{00000000-0005-0000-0000-00009C470000}"/>
    <cellStyle name="Normal 30 8 2 2" xfId="18396" xr:uid="{00000000-0005-0000-0000-00009D470000}"/>
    <cellStyle name="Normal 30 8 2 2 10" xfId="18397" xr:uid="{00000000-0005-0000-0000-00009E470000}"/>
    <cellStyle name="Normal 30 8 2 2 11" xfId="18398" xr:uid="{00000000-0005-0000-0000-00009F470000}"/>
    <cellStyle name="Normal 30 8 2 2 12" xfId="18399" xr:uid="{00000000-0005-0000-0000-0000A0470000}"/>
    <cellStyle name="Normal 30 8 2 2 13" xfId="18400" xr:uid="{00000000-0005-0000-0000-0000A1470000}"/>
    <cellStyle name="Normal 30 8 2 2 14" xfId="18401" xr:uid="{00000000-0005-0000-0000-0000A2470000}"/>
    <cellStyle name="Normal 30 8 2 2 2" xfId="18402" xr:uid="{00000000-0005-0000-0000-0000A3470000}"/>
    <cellStyle name="Normal 30 8 2 2 3" xfId="18403" xr:uid="{00000000-0005-0000-0000-0000A4470000}"/>
    <cellStyle name="Normal 30 8 2 2 4" xfId="18404" xr:uid="{00000000-0005-0000-0000-0000A5470000}"/>
    <cellStyle name="Normal 30 8 2 2 5" xfId="18405" xr:uid="{00000000-0005-0000-0000-0000A6470000}"/>
    <cellStyle name="Normal 30 8 2 2 6" xfId="18406" xr:uid="{00000000-0005-0000-0000-0000A7470000}"/>
    <cellStyle name="Normal 30 8 2 2 7" xfId="18407" xr:uid="{00000000-0005-0000-0000-0000A8470000}"/>
    <cellStyle name="Normal 30 8 2 2 8" xfId="18408" xr:uid="{00000000-0005-0000-0000-0000A9470000}"/>
    <cellStyle name="Normal 30 8 2 2 9" xfId="18409" xr:uid="{00000000-0005-0000-0000-0000AA470000}"/>
    <cellStyle name="Normal 30 8 2 3" xfId="18410" xr:uid="{00000000-0005-0000-0000-0000AB470000}"/>
    <cellStyle name="Normal 30 8 2 4" xfId="18411" xr:uid="{00000000-0005-0000-0000-0000AC470000}"/>
    <cellStyle name="Normal 30 8 2 5" xfId="18412" xr:uid="{00000000-0005-0000-0000-0000AD470000}"/>
    <cellStyle name="Normal 30 8 2 6" xfId="18413" xr:uid="{00000000-0005-0000-0000-0000AE470000}"/>
    <cellStyle name="Normal 30 8 2 7" xfId="18414" xr:uid="{00000000-0005-0000-0000-0000AF470000}"/>
    <cellStyle name="Normal 30 8 2 8" xfId="18415" xr:uid="{00000000-0005-0000-0000-0000B0470000}"/>
    <cellStyle name="Normal 30 8 2 9" xfId="18416" xr:uid="{00000000-0005-0000-0000-0000B1470000}"/>
    <cellStyle name="Normal 30 8 20" xfId="18417" xr:uid="{00000000-0005-0000-0000-0000B2470000}"/>
    <cellStyle name="Normal 30 8 21" xfId="18418" xr:uid="{00000000-0005-0000-0000-0000B3470000}"/>
    <cellStyle name="Normal 30 8 22" xfId="18419" xr:uid="{00000000-0005-0000-0000-0000B4470000}"/>
    <cellStyle name="Normal 30 8 23" xfId="18420" xr:uid="{00000000-0005-0000-0000-0000B5470000}"/>
    <cellStyle name="Normal 30 8 24" xfId="18421" xr:uid="{00000000-0005-0000-0000-0000B6470000}"/>
    <cellStyle name="Normal 30 8 25" xfId="18422" xr:uid="{00000000-0005-0000-0000-0000B7470000}"/>
    <cellStyle name="Normal 30 8 26" xfId="18423" xr:uid="{00000000-0005-0000-0000-0000B8470000}"/>
    <cellStyle name="Normal 30 8 27" xfId="18424" xr:uid="{00000000-0005-0000-0000-0000B9470000}"/>
    <cellStyle name="Normal 30 8 28" xfId="18425" xr:uid="{00000000-0005-0000-0000-0000BA470000}"/>
    <cellStyle name="Normal 30 8 3" xfId="18426" xr:uid="{00000000-0005-0000-0000-0000BB470000}"/>
    <cellStyle name="Normal 30 8 3 10" xfId="18427" xr:uid="{00000000-0005-0000-0000-0000BC470000}"/>
    <cellStyle name="Normal 30 8 3 11" xfId="18428" xr:uid="{00000000-0005-0000-0000-0000BD470000}"/>
    <cellStyle name="Normal 30 8 3 12" xfId="18429" xr:uid="{00000000-0005-0000-0000-0000BE470000}"/>
    <cellStyle name="Normal 30 8 3 13" xfId="18430" xr:uid="{00000000-0005-0000-0000-0000BF470000}"/>
    <cellStyle name="Normal 30 8 3 14" xfId="18431" xr:uid="{00000000-0005-0000-0000-0000C0470000}"/>
    <cellStyle name="Normal 30 8 3 15" xfId="18432" xr:uid="{00000000-0005-0000-0000-0000C1470000}"/>
    <cellStyle name="Normal 30 8 3 2" xfId="18433" xr:uid="{00000000-0005-0000-0000-0000C2470000}"/>
    <cellStyle name="Normal 30 8 3 2 10" xfId="18434" xr:uid="{00000000-0005-0000-0000-0000C3470000}"/>
    <cellStyle name="Normal 30 8 3 2 11" xfId="18435" xr:uid="{00000000-0005-0000-0000-0000C4470000}"/>
    <cellStyle name="Normal 30 8 3 2 12" xfId="18436" xr:uid="{00000000-0005-0000-0000-0000C5470000}"/>
    <cellStyle name="Normal 30 8 3 2 13" xfId="18437" xr:uid="{00000000-0005-0000-0000-0000C6470000}"/>
    <cellStyle name="Normal 30 8 3 2 14" xfId="18438" xr:uid="{00000000-0005-0000-0000-0000C7470000}"/>
    <cellStyle name="Normal 30 8 3 2 2" xfId="18439" xr:uid="{00000000-0005-0000-0000-0000C8470000}"/>
    <cellStyle name="Normal 30 8 3 2 3" xfId="18440" xr:uid="{00000000-0005-0000-0000-0000C9470000}"/>
    <cellStyle name="Normal 30 8 3 2 4" xfId="18441" xr:uid="{00000000-0005-0000-0000-0000CA470000}"/>
    <cellStyle name="Normal 30 8 3 2 5" xfId="18442" xr:uid="{00000000-0005-0000-0000-0000CB470000}"/>
    <cellStyle name="Normal 30 8 3 2 6" xfId="18443" xr:uid="{00000000-0005-0000-0000-0000CC470000}"/>
    <cellStyle name="Normal 30 8 3 2 7" xfId="18444" xr:uid="{00000000-0005-0000-0000-0000CD470000}"/>
    <cellStyle name="Normal 30 8 3 2 8" xfId="18445" xr:uid="{00000000-0005-0000-0000-0000CE470000}"/>
    <cellStyle name="Normal 30 8 3 2 9" xfId="18446" xr:uid="{00000000-0005-0000-0000-0000CF470000}"/>
    <cellStyle name="Normal 30 8 3 3" xfId="18447" xr:uid="{00000000-0005-0000-0000-0000D0470000}"/>
    <cellStyle name="Normal 30 8 3 4" xfId="18448" xr:uid="{00000000-0005-0000-0000-0000D1470000}"/>
    <cellStyle name="Normal 30 8 3 5" xfId="18449" xr:uid="{00000000-0005-0000-0000-0000D2470000}"/>
    <cellStyle name="Normal 30 8 3 6" xfId="18450" xr:uid="{00000000-0005-0000-0000-0000D3470000}"/>
    <cellStyle name="Normal 30 8 3 7" xfId="18451" xr:uid="{00000000-0005-0000-0000-0000D4470000}"/>
    <cellStyle name="Normal 30 8 3 8" xfId="18452" xr:uid="{00000000-0005-0000-0000-0000D5470000}"/>
    <cellStyle name="Normal 30 8 3 9" xfId="18453" xr:uid="{00000000-0005-0000-0000-0000D6470000}"/>
    <cellStyle name="Normal 30 8 4" xfId="18454" xr:uid="{00000000-0005-0000-0000-0000D7470000}"/>
    <cellStyle name="Normal 30 8 4 10" xfId="18455" xr:uid="{00000000-0005-0000-0000-0000D8470000}"/>
    <cellStyle name="Normal 30 8 4 11" xfId="18456" xr:uid="{00000000-0005-0000-0000-0000D9470000}"/>
    <cellStyle name="Normal 30 8 4 12" xfId="18457" xr:uid="{00000000-0005-0000-0000-0000DA470000}"/>
    <cellStyle name="Normal 30 8 4 13" xfId="18458" xr:uid="{00000000-0005-0000-0000-0000DB470000}"/>
    <cellStyle name="Normal 30 8 4 14" xfId="18459" xr:uid="{00000000-0005-0000-0000-0000DC470000}"/>
    <cellStyle name="Normal 30 8 4 15" xfId="18460" xr:uid="{00000000-0005-0000-0000-0000DD470000}"/>
    <cellStyle name="Normal 30 8 4 2" xfId="18461" xr:uid="{00000000-0005-0000-0000-0000DE470000}"/>
    <cellStyle name="Normal 30 8 4 2 10" xfId="18462" xr:uid="{00000000-0005-0000-0000-0000DF470000}"/>
    <cellStyle name="Normal 30 8 4 2 11" xfId="18463" xr:uid="{00000000-0005-0000-0000-0000E0470000}"/>
    <cellStyle name="Normal 30 8 4 2 12" xfId="18464" xr:uid="{00000000-0005-0000-0000-0000E1470000}"/>
    <cellStyle name="Normal 30 8 4 2 13" xfId="18465" xr:uid="{00000000-0005-0000-0000-0000E2470000}"/>
    <cellStyle name="Normal 30 8 4 2 14" xfId="18466" xr:uid="{00000000-0005-0000-0000-0000E3470000}"/>
    <cellStyle name="Normal 30 8 4 2 2" xfId="18467" xr:uid="{00000000-0005-0000-0000-0000E4470000}"/>
    <cellStyle name="Normal 30 8 4 2 3" xfId="18468" xr:uid="{00000000-0005-0000-0000-0000E5470000}"/>
    <cellStyle name="Normal 30 8 4 2 4" xfId="18469" xr:uid="{00000000-0005-0000-0000-0000E6470000}"/>
    <cellStyle name="Normal 30 8 4 2 5" xfId="18470" xr:uid="{00000000-0005-0000-0000-0000E7470000}"/>
    <cellStyle name="Normal 30 8 4 2 6" xfId="18471" xr:uid="{00000000-0005-0000-0000-0000E8470000}"/>
    <cellStyle name="Normal 30 8 4 2 7" xfId="18472" xr:uid="{00000000-0005-0000-0000-0000E9470000}"/>
    <cellStyle name="Normal 30 8 4 2 8" xfId="18473" xr:uid="{00000000-0005-0000-0000-0000EA470000}"/>
    <cellStyle name="Normal 30 8 4 2 9" xfId="18474" xr:uid="{00000000-0005-0000-0000-0000EB470000}"/>
    <cellStyle name="Normal 30 8 4 3" xfId="18475" xr:uid="{00000000-0005-0000-0000-0000EC470000}"/>
    <cellStyle name="Normal 30 8 4 4" xfId="18476" xr:uid="{00000000-0005-0000-0000-0000ED470000}"/>
    <cellStyle name="Normal 30 8 4 5" xfId="18477" xr:uid="{00000000-0005-0000-0000-0000EE470000}"/>
    <cellStyle name="Normal 30 8 4 6" xfId="18478" xr:uid="{00000000-0005-0000-0000-0000EF470000}"/>
    <cellStyle name="Normal 30 8 4 7" xfId="18479" xr:uid="{00000000-0005-0000-0000-0000F0470000}"/>
    <cellStyle name="Normal 30 8 4 8" xfId="18480" xr:uid="{00000000-0005-0000-0000-0000F1470000}"/>
    <cellStyle name="Normal 30 8 4 9" xfId="18481" xr:uid="{00000000-0005-0000-0000-0000F2470000}"/>
    <cellStyle name="Normal 30 8 5" xfId="18482" xr:uid="{00000000-0005-0000-0000-0000F3470000}"/>
    <cellStyle name="Normal 30 8 5 10" xfId="18483" xr:uid="{00000000-0005-0000-0000-0000F4470000}"/>
    <cellStyle name="Normal 30 8 5 11" xfId="18484" xr:uid="{00000000-0005-0000-0000-0000F5470000}"/>
    <cellStyle name="Normal 30 8 5 12" xfId="18485" xr:uid="{00000000-0005-0000-0000-0000F6470000}"/>
    <cellStyle name="Normal 30 8 5 13" xfId="18486" xr:uid="{00000000-0005-0000-0000-0000F7470000}"/>
    <cellStyle name="Normal 30 8 5 14" xfId="18487" xr:uid="{00000000-0005-0000-0000-0000F8470000}"/>
    <cellStyle name="Normal 30 8 5 2" xfId="18488" xr:uid="{00000000-0005-0000-0000-0000F9470000}"/>
    <cellStyle name="Normal 30 8 5 3" xfId="18489" xr:uid="{00000000-0005-0000-0000-0000FA470000}"/>
    <cellStyle name="Normal 30 8 5 4" xfId="18490" xr:uid="{00000000-0005-0000-0000-0000FB470000}"/>
    <cellStyle name="Normal 30 8 5 5" xfId="18491" xr:uid="{00000000-0005-0000-0000-0000FC470000}"/>
    <cellStyle name="Normal 30 8 5 6" xfId="18492" xr:uid="{00000000-0005-0000-0000-0000FD470000}"/>
    <cellStyle name="Normal 30 8 5 7" xfId="18493" xr:uid="{00000000-0005-0000-0000-0000FE470000}"/>
    <cellStyle name="Normal 30 8 5 8" xfId="18494" xr:uid="{00000000-0005-0000-0000-0000FF470000}"/>
    <cellStyle name="Normal 30 8 5 9" xfId="18495" xr:uid="{00000000-0005-0000-0000-000000480000}"/>
    <cellStyle name="Normal 30 8 6" xfId="18496" xr:uid="{00000000-0005-0000-0000-000001480000}"/>
    <cellStyle name="Normal 30 8 6 10" xfId="18497" xr:uid="{00000000-0005-0000-0000-000002480000}"/>
    <cellStyle name="Normal 30 8 6 11" xfId="18498" xr:uid="{00000000-0005-0000-0000-000003480000}"/>
    <cellStyle name="Normal 30 8 6 12" xfId="18499" xr:uid="{00000000-0005-0000-0000-000004480000}"/>
    <cellStyle name="Normal 30 8 6 13" xfId="18500" xr:uid="{00000000-0005-0000-0000-000005480000}"/>
    <cellStyle name="Normal 30 8 6 14" xfId="18501" xr:uid="{00000000-0005-0000-0000-000006480000}"/>
    <cellStyle name="Normal 30 8 6 2" xfId="18502" xr:uid="{00000000-0005-0000-0000-000007480000}"/>
    <cellStyle name="Normal 30 8 6 3" xfId="18503" xr:uid="{00000000-0005-0000-0000-000008480000}"/>
    <cellStyle name="Normal 30 8 6 4" xfId="18504" xr:uid="{00000000-0005-0000-0000-000009480000}"/>
    <cellStyle name="Normal 30 8 6 5" xfId="18505" xr:uid="{00000000-0005-0000-0000-00000A480000}"/>
    <cellStyle name="Normal 30 8 6 6" xfId="18506" xr:uid="{00000000-0005-0000-0000-00000B480000}"/>
    <cellStyle name="Normal 30 8 6 7" xfId="18507" xr:uid="{00000000-0005-0000-0000-00000C480000}"/>
    <cellStyle name="Normal 30 8 6 8" xfId="18508" xr:uid="{00000000-0005-0000-0000-00000D480000}"/>
    <cellStyle name="Normal 30 8 6 9" xfId="18509" xr:uid="{00000000-0005-0000-0000-00000E480000}"/>
    <cellStyle name="Normal 30 8 7" xfId="18510" xr:uid="{00000000-0005-0000-0000-00000F480000}"/>
    <cellStyle name="Normal 30 8 7 10" xfId="18511" xr:uid="{00000000-0005-0000-0000-000010480000}"/>
    <cellStyle name="Normal 30 8 7 11" xfId="18512" xr:uid="{00000000-0005-0000-0000-000011480000}"/>
    <cellStyle name="Normal 30 8 7 12" xfId="18513" xr:uid="{00000000-0005-0000-0000-000012480000}"/>
    <cellStyle name="Normal 30 8 7 13" xfId="18514" xr:uid="{00000000-0005-0000-0000-000013480000}"/>
    <cellStyle name="Normal 30 8 7 14" xfId="18515" xr:uid="{00000000-0005-0000-0000-000014480000}"/>
    <cellStyle name="Normal 30 8 7 2" xfId="18516" xr:uid="{00000000-0005-0000-0000-000015480000}"/>
    <cellStyle name="Normal 30 8 7 3" xfId="18517" xr:uid="{00000000-0005-0000-0000-000016480000}"/>
    <cellStyle name="Normal 30 8 7 4" xfId="18518" xr:uid="{00000000-0005-0000-0000-000017480000}"/>
    <cellStyle name="Normal 30 8 7 5" xfId="18519" xr:uid="{00000000-0005-0000-0000-000018480000}"/>
    <cellStyle name="Normal 30 8 7 6" xfId="18520" xr:uid="{00000000-0005-0000-0000-000019480000}"/>
    <cellStyle name="Normal 30 8 7 7" xfId="18521" xr:uid="{00000000-0005-0000-0000-00001A480000}"/>
    <cellStyle name="Normal 30 8 7 8" xfId="18522" xr:uid="{00000000-0005-0000-0000-00001B480000}"/>
    <cellStyle name="Normal 30 8 7 9" xfId="18523" xr:uid="{00000000-0005-0000-0000-00001C480000}"/>
    <cellStyle name="Normal 30 8 8" xfId="18524" xr:uid="{00000000-0005-0000-0000-00001D480000}"/>
    <cellStyle name="Normal 30 8 8 10" xfId="18525" xr:uid="{00000000-0005-0000-0000-00001E480000}"/>
    <cellStyle name="Normal 30 8 8 11" xfId="18526" xr:uid="{00000000-0005-0000-0000-00001F480000}"/>
    <cellStyle name="Normal 30 8 8 12" xfId="18527" xr:uid="{00000000-0005-0000-0000-000020480000}"/>
    <cellStyle name="Normal 30 8 8 13" xfId="18528" xr:uid="{00000000-0005-0000-0000-000021480000}"/>
    <cellStyle name="Normal 30 8 8 14" xfId="18529" xr:uid="{00000000-0005-0000-0000-000022480000}"/>
    <cellStyle name="Normal 30 8 8 2" xfId="18530" xr:uid="{00000000-0005-0000-0000-000023480000}"/>
    <cellStyle name="Normal 30 8 8 3" xfId="18531" xr:uid="{00000000-0005-0000-0000-000024480000}"/>
    <cellStyle name="Normal 30 8 8 4" xfId="18532" xr:uid="{00000000-0005-0000-0000-000025480000}"/>
    <cellStyle name="Normal 30 8 8 5" xfId="18533" xr:uid="{00000000-0005-0000-0000-000026480000}"/>
    <cellStyle name="Normal 30 8 8 6" xfId="18534" xr:uid="{00000000-0005-0000-0000-000027480000}"/>
    <cellStyle name="Normal 30 8 8 7" xfId="18535" xr:uid="{00000000-0005-0000-0000-000028480000}"/>
    <cellStyle name="Normal 30 8 8 8" xfId="18536" xr:uid="{00000000-0005-0000-0000-000029480000}"/>
    <cellStyle name="Normal 30 8 8 9" xfId="18537" xr:uid="{00000000-0005-0000-0000-00002A480000}"/>
    <cellStyle name="Normal 30 8 9" xfId="18538" xr:uid="{00000000-0005-0000-0000-00002B480000}"/>
    <cellStyle name="Normal 30 8 9 10" xfId="18539" xr:uid="{00000000-0005-0000-0000-00002C480000}"/>
    <cellStyle name="Normal 30 8 9 11" xfId="18540" xr:uid="{00000000-0005-0000-0000-00002D480000}"/>
    <cellStyle name="Normal 30 8 9 12" xfId="18541" xr:uid="{00000000-0005-0000-0000-00002E480000}"/>
    <cellStyle name="Normal 30 8 9 13" xfId="18542" xr:uid="{00000000-0005-0000-0000-00002F480000}"/>
    <cellStyle name="Normal 30 8 9 14" xfId="18543" xr:uid="{00000000-0005-0000-0000-000030480000}"/>
    <cellStyle name="Normal 30 8 9 2" xfId="18544" xr:uid="{00000000-0005-0000-0000-000031480000}"/>
    <cellStyle name="Normal 30 8 9 3" xfId="18545" xr:uid="{00000000-0005-0000-0000-000032480000}"/>
    <cellStyle name="Normal 30 8 9 4" xfId="18546" xr:uid="{00000000-0005-0000-0000-000033480000}"/>
    <cellStyle name="Normal 30 8 9 5" xfId="18547" xr:uid="{00000000-0005-0000-0000-000034480000}"/>
    <cellStyle name="Normal 30 8 9 6" xfId="18548" xr:uid="{00000000-0005-0000-0000-000035480000}"/>
    <cellStyle name="Normal 30 8 9 7" xfId="18549" xr:uid="{00000000-0005-0000-0000-000036480000}"/>
    <cellStyle name="Normal 30 8 9 8" xfId="18550" xr:uid="{00000000-0005-0000-0000-000037480000}"/>
    <cellStyle name="Normal 30 8 9 9" xfId="18551" xr:uid="{00000000-0005-0000-0000-000038480000}"/>
    <cellStyle name="Normal 31" xfId="18552" xr:uid="{00000000-0005-0000-0000-000039480000}"/>
    <cellStyle name="Normal 31 2" xfId="18553" xr:uid="{00000000-0005-0000-0000-00003A480000}"/>
    <cellStyle name="Normal 31 3" xfId="18554" xr:uid="{00000000-0005-0000-0000-00003B480000}"/>
    <cellStyle name="Normal 31 4" xfId="18555" xr:uid="{00000000-0005-0000-0000-00003C480000}"/>
    <cellStyle name="Normal 31 5" xfId="18556" xr:uid="{00000000-0005-0000-0000-00003D480000}"/>
    <cellStyle name="Normal 31 6" xfId="18557" xr:uid="{00000000-0005-0000-0000-00003E480000}"/>
    <cellStyle name="Normal 32" xfId="18558" xr:uid="{00000000-0005-0000-0000-00003F480000}"/>
    <cellStyle name="Normal 32 2" xfId="18559" xr:uid="{00000000-0005-0000-0000-000040480000}"/>
    <cellStyle name="Normal 32 3" xfId="18560" xr:uid="{00000000-0005-0000-0000-000041480000}"/>
    <cellStyle name="Normal 33" xfId="173" xr:uid="{00000000-0005-0000-0000-000042480000}"/>
    <cellStyle name="Normal 33 2" xfId="18561" xr:uid="{00000000-0005-0000-0000-000043480000}"/>
    <cellStyle name="Normal 33 3" xfId="18562" xr:uid="{00000000-0005-0000-0000-000044480000}"/>
    <cellStyle name="Normal 33 4" xfId="18563" xr:uid="{00000000-0005-0000-0000-000045480000}"/>
    <cellStyle name="Normal 34" xfId="18564" xr:uid="{00000000-0005-0000-0000-000046480000}"/>
    <cellStyle name="Normal 34 2" xfId="18565" xr:uid="{00000000-0005-0000-0000-000047480000}"/>
    <cellStyle name="Normal 34 3" xfId="18566" xr:uid="{00000000-0005-0000-0000-000048480000}"/>
    <cellStyle name="Normal 34 4" xfId="18567" xr:uid="{00000000-0005-0000-0000-000049480000}"/>
    <cellStyle name="Normal 34 5" xfId="18568" xr:uid="{00000000-0005-0000-0000-00004A480000}"/>
    <cellStyle name="Normal 34 6" xfId="18569" xr:uid="{00000000-0005-0000-0000-00004B480000}"/>
    <cellStyle name="Normal 35" xfId="18570" xr:uid="{00000000-0005-0000-0000-00004C480000}"/>
    <cellStyle name="Normal 35 2" xfId="18571" xr:uid="{00000000-0005-0000-0000-00004D480000}"/>
    <cellStyle name="Normal 35 3" xfId="18572" xr:uid="{00000000-0005-0000-0000-00004E480000}"/>
    <cellStyle name="Normal 35 4" xfId="18573" xr:uid="{00000000-0005-0000-0000-00004F480000}"/>
    <cellStyle name="Normal 35 5" xfId="18574" xr:uid="{00000000-0005-0000-0000-000050480000}"/>
    <cellStyle name="Normal 36" xfId="110" xr:uid="{00000000-0005-0000-0000-000051480000}"/>
    <cellStyle name="Normal 36 2" xfId="18575" xr:uid="{00000000-0005-0000-0000-000052480000}"/>
    <cellStyle name="Normal 36 3" xfId="18576" xr:uid="{00000000-0005-0000-0000-000053480000}"/>
    <cellStyle name="Normal 36 4" xfId="20878" xr:uid="{00000000-0005-0000-0000-000054480000}"/>
    <cellStyle name="Normal 37" xfId="111" xr:uid="{00000000-0005-0000-0000-000055480000}"/>
    <cellStyle name="Normal 37 2" xfId="18577" xr:uid="{00000000-0005-0000-0000-000056480000}"/>
    <cellStyle name="Normal 37 2 10" xfId="18578" xr:uid="{00000000-0005-0000-0000-000057480000}"/>
    <cellStyle name="Normal 37 2 10 10" xfId="18579" xr:uid="{00000000-0005-0000-0000-000058480000}"/>
    <cellStyle name="Normal 37 2 10 11" xfId="18580" xr:uid="{00000000-0005-0000-0000-000059480000}"/>
    <cellStyle name="Normal 37 2 10 12" xfId="18581" xr:uid="{00000000-0005-0000-0000-00005A480000}"/>
    <cellStyle name="Normal 37 2 10 13" xfId="18582" xr:uid="{00000000-0005-0000-0000-00005B480000}"/>
    <cellStyle name="Normal 37 2 10 14" xfId="18583" xr:uid="{00000000-0005-0000-0000-00005C480000}"/>
    <cellStyle name="Normal 37 2 10 2" xfId="18584" xr:uid="{00000000-0005-0000-0000-00005D480000}"/>
    <cellStyle name="Normal 37 2 10 3" xfId="18585" xr:uid="{00000000-0005-0000-0000-00005E480000}"/>
    <cellStyle name="Normal 37 2 10 4" xfId="18586" xr:uid="{00000000-0005-0000-0000-00005F480000}"/>
    <cellStyle name="Normal 37 2 10 5" xfId="18587" xr:uid="{00000000-0005-0000-0000-000060480000}"/>
    <cellStyle name="Normal 37 2 10 6" xfId="18588" xr:uid="{00000000-0005-0000-0000-000061480000}"/>
    <cellStyle name="Normal 37 2 10 7" xfId="18589" xr:uid="{00000000-0005-0000-0000-000062480000}"/>
    <cellStyle name="Normal 37 2 10 8" xfId="18590" xr:uid="{00000000-0005-0000-0000-000063480000}"/>
    <cellStyle name="Normal 37 2 10 9" xfId="18591" xr:uid="{00000000-0005-0000-0000-000064480000}"/>
    <cellStyle name="Normal 37 2 11" xfId="18592" xr:uid="{00000000-0005-0000-0000-000065480000}"/>
    <cellStyle name="Normal 37 2 11 10" xfId="18593" xr:uid="{00000000-0005-0000-0000-000066480000}"/>
    <cellStyle name="Normal 37 2 11 11" xfId="18594" xr:uid="{00000000-0005-0000-0000-000067480000}"/>
    <cellStyle name="Normal 37 2 11 12" xfId="18595" xr:uid="{00000000-0005-0000-0000-000068480000}"/>
    <cellStyle name="Normal 37 2 11 13" xfId="18596" xr:uid="{00000000-0005-0000-0000-000069480000}"/>
    <cellStyle name="Normal 37 2 11 14" xfId="18597" xr:uid="{00000000-0005-0000-0000-00006A480000}"/>
    <cellStyle name="Normal 37 2 11 2" xfId="18598" xr:uid="{00000000-0005-0000-0000-00006B480000}"/>
    <cellStyle name="Normal 37 2 11 3" xfId="18599" xr:uid="{00000000-0005-0000-0000-00006C480000}"/>
    <cellStyle name="Normal 37 2 11 4" xfId="18600" xr:uid="{00000000-0005-0000-0000-00006D480000}"/>
    <cellStyle name="Normal 37 2 11 5" xfId="18601" xr:uid="{00000000-0005-0000-0000-00006E480000}"/>
    <cellStyle name="Normal 37 2 11 6" xfId="18602" xr:uid="{00000000-0005-0000-0000-00006F480000}"/>
    <cellStyle name="Normal 37 2 11 7" xfId="18603" xr:uid="{00000000-0005-0000-0000-000070480000}"/>
    <cellStyle name="Normal 37 2 11 8" xfId="18604" xr:uid="{00000000-0005-0000-0000-000071480000}"/>
    <cellStyle name="Normal 37 2 11 9" xfId="18605" xr:uid="{00000000-0005-0000-0000-000072480000}"/>
    <cellStyle name="Normal 37 2 12" xfId="18606" xr:uid="{00000000-0005-0000-0000-000073480000}"/>
    <cellStyle name="Normal 37 2 12 10" xfId="18607" xr:uid="{00000000-0005-0000-0000-000074480000}"/>
    <cellStyle name="Normal 37 2 12 11" xfId="18608" xr:uid="{00000000-0005-0000-0000-000075480000}"/>
    <cellStyle name="Normal 37 2 12 12" xfId="18609" xr:uid="{00000000-0005-0000-0000-000076480000}"/>
    <cellStyle name="Normal 37 2 12 13" xfId="18610" xr:uid="{00000000-0005-0000-0000-000077480000}"/>
    <cellStyle name="Normal 37 2 12 14" xfId="18611" xr:uid="{00000000-0005-0000-0000-000078480000}"/>
    <cellStyle name="Normal 37 2 12 2" xfId="18612" xr:uid="{00000000-0005-0000-0000-000079480000}"/>
    <cellStyle name="Normal 37 2 12 3" xfId="18613" xr:uid="{00000000-0005-0000-0000-00007A480000}"/>
    <cellStyle name="Normal 37 2 12 4" xfId="18614" xr:uid="{00000000-0005-0000-0000-00007B480000}"/>
    <cellStyle name="Normal 37 2 12 5" xfId="18615" xr:uid="{00000000-0005-0000-0000-00007C480000}"/>
    <cellStyle name="Normal 37 2 12 6" xfId="18616" xr:uid="{00000000-0005-0000-0000-00007D480000}"/>
    <cellStyle name="Normal 37 2 12 7" xfId="18617" xr:uid="{00000000-0005-0000-0000-00007E480000}"/>
    <cellStyle name="Normal 37 2 12 8" xfId="18618" xr:uid="{00000000-0005-0000-0000-00007F480000}"/>
    <cellStyle name="Normal 37 2 12 9" xfId="18619" xr:uid="{00000000-0005-0000-0000-000080480000}"/>
    <cellStyle name="Normal 37 2 13" xfId="18620" xr:uid="{00000000-0005-0000-0000-000081480000}"/>
    <cellStyle name="Normal 37 2 13 10" xfId="18621" xr:uid="{00000000-0005-0000-0000-000082480000}"/>
    <cellStyle name="Normal 37 2 13 11" xfId="18622" xr:uid="{00000000-0005-0000-0000-000083480000}"/>
    <cellStyle name="Normal 37 2 13 12" xfId="18623" xr:uid="{00000000-0005-0000-0000-000084480000}"/>
    <cellStyle name="Normal 37 2 13 13" xfId="18624" xr:uid="{00000000-0005-0000-0000-000085480000}"/>
    <cellStyle name="Normal 37 2 13 14" xfId="18625" xr:uid="{00000000-0005-0000-0000-000086480000}"/>
    <cellStyle name="Normal 37 2 13 2" xfId="18626" xr:uid="{00000000-0005-0000-0000-000087480000}"/>
    <cellStyle name="Normal 37 2 13 3" xfId="18627" xr:uid="{00000000-0005-0000-0000-000088480000}"/>
    <cellStyle name="Normal 37 2 13 4" xfId="18628" xr:uid="{00000000-0005-0000-0000-000089480000}"/>
    <cellStyle name="Normal 37 2 13 5" xfId="18629" xr:uid="{00000000-0005-0000-0000-00008A480000}"/>
    <cellStyle name="Normal 37 2 13 6" xfId="18630" xr:uid="{00000000-0005-0000-0000-00008B480000}"/>
    <cellStyle name="Normal 37 2 13 7" xfId="18631" xr:uid="{00000000-0005-0000-0000-00008C480000}"/>
    <cellStyle name="Normal 37 2 13 8" xfId="18632" xr:uid="{00000000-0005-0000-0000-00008D480000}"/>
    <cellStyle name="Normal 37 2 13 9" xfId="18633" xr:uid="{00000000-0005-0000-0000-00008E480000}"/>
    <cellStyle name="Normal 37 2 14" xfId="18634" xr:uid="{00000000-0005-0000-0000-00008F480000}"/>
    <cellStyle name="Normal 37 2 14 10" xfId="18635" xr:uid="{00000000-0005-0000-0000-000090480000}"/>
    <cellStyle name="Normal 37 2 14 11" xfId="18636" xr:uid="{00000000-0005-0000-0000-000091480000}"/>
    <cellStyle name="Normal 37 2 14 12" xfId="18637" xr:uid="{00000000-0005-0000-0000-000092480000}"/>
    <cellStyle name="Normal 37 2 14 13" xfId="18638" xr:uid="{00000000-0005-0000-0000-000093480000}"/>
    <cellStyle name="Normal 37 2 14 14" xfId="18639" xr:uid="{00000000-0005-0000-0000-000094480000}"/>
    <cellStyle name="Normal 37 2 14 2" xfId="18640" xr:uid="{00000000-0005-0000-0000-000095480000}"/>
    <cellStyle name="Normal 37 2 14 3" xfId="18641" xr:uid="{00000000-0005-0000-0000-000096480000}"/>
    <cellStyle name="Normal 37 2 14 4" xfId="18642" xr:uid="{00000000-0005-0000-0000-000097480000}"/>
    <cellStyle name="Normal 37 2 14 5" xfId="18643" xr:uid="{00000000-0005-0000-0000-000098480000}"/>
    <cellStyle name="Normal 37 2 14 6" xfId="18644" xr:uid="{00000000-0005-0000-0000-000099480000}"/>
    <cellStyle name="Normal 37 2 14 7" xfId="18645" xr:uid="{00000000-0005-0000-0000-00009A480000}"/>
    <cellStyle name="Normal 37 2 14 8" xfId="18646" xr:uid="{00000000-0005-0000-0000-00009B480000}"/>
    <cellStyle name="Normal 37 2 14 9" xfId="18647" xr:uid="{00000000-0005-0000-0000-00009C480000}"/>
    <cellStyle name="Normal 37 2 15" xfId="18648" xr:uid="{00000000-0005-0000-0000-00009D480000}"/>
    <cellStyle name="Normal 37 2 15 10" xfId="18649" xr:uid="{00000000-0005-0000-0000-00009E480000}"/>
    <cellStyle name="Normal 37 2 15 11" xfId="18650" xr:uid="{00000000-0005-0000-0000-00009F480000}"/>
    <cellStyle name="Normal 37 2 15 12" xfId="18651" xr:uid="{00000000-0005-0000-0000-0000A0480000}"/>
    <cellStyle name="Normal 37 2 15 13" xfId="18652" xr:uid="{00000000-0005-0000-0000-0000A1480000}"/>
    <cellStyle name="Normal 37 2 15 14" xfId="18653" xr:uid="{00000000-0005-0000-0000-0000A2480000}"/>
    <cellStyle name="Normal 37 2 15 2" xfId="18654" xr:uid="{00000000-0005-0000-0000-0000A3480000}"/>
    <cellStyle name="Normal 37 2 15 3" xfId="18655" xr:uid="{00000000-0005-0000-0000-0000A4480000}"/>
    <cellStyle name="Normal 37 2 15 4" xfId="18656" xr:uid="{00000000-0005-0000-0000-0000A5480000}"/>
    <cellStyle name="Normal 37 2 15 5" xfId="18657" xr:uid="{00000000-0005-0000-0000-0000A6480000}"/>
    <cellStyle name="Normal 37 2 15 6" xfId="18658" xr:uid="{00000000-0005-0000-0000-0000A7480000}"/>
    <cellStyle name="Normal 37 2 15 7" xfId="18659" xr:uid="{00000000-0005-0000-0000-0000A8480000}"/>
    <cellStyle name="Normal 37 2 15 8" xfId="18660" xr:uid="{00000000-0005-0000-0000-0000A9480000}"/>
    <cellStyle name="Normal 37 2 15 9" xfId="18661" xr:uid="{00000000-0005-0000-0000-0000AA480000}"/>
    <cellStyle name="Normal 37 2 16" xfId="18662" xr:uid="{00000000-0005-0000-0000-0000AB480000}"/>
    <cellStyle name="Normal 37 2 16 10" xfId="18663" xr:uid="{00000000-0005-0000-0000-0000AC480000}"/>
    <cellStyle name="Normal 37 2 16 11" xfId="18664" xr:uid="{00000000-0005-0000-0000-0000AD480000}"/>
    <cellStyle name="Normal 37 2 16 12" xfId="18665" xr:uid="{00000000-0005-0000-0000-0000AE480000}"/>
    <cellStyle name="Normal 37 2 16 13" xfId="18666" xr:uid="{00000000-0005-0000-0000-0000AF480000}"/>
    <cellStyle name="Normal 37 2 16 14" xfId="18667" xr:uid="{00000000-0005-0000-0000-0000B0480000}"/>
    <cellStyle name="Normal 37 2 16 2" xfId="18668" xr:uid="{00000000-0005-0000-0000-0000B1480000}"/>
    <cellStyle name="Normal 37 2 16 3" xfId="18669" xr:uid="{00000000-0005-0000-0000-0000B2480000}"/>
    <cellStyle name="Normal 37 2 16 4" xfId="18670" xr:uid="{00000000-0005-0000-0000-0000B3480000}"/>
    <cellStyle name="Normal 37 2 16 5" xfId="18671" xr:uid="{00000000-0005-0000-0000-0000B4480000}"/>
    <cellStyle name="Normal 37 2 16 6" xfId="18672" xr:uid="{00000000-0005-0000-0000-0000B5480000}"/>
    <cellStyle name="Normal 37 2 16 7" xfId="18673" xr:uid="{00000000-0005-0000-0000-0000B6480000}"/>
    <cellStyle name="Normal 37 2 16 8" xfId="18674" xr:uid="{00000000-0005-0000-0000-0000B7480000}"/>
    <cellStyle name="Normal 37 2 16 9" xfId="18675" xr:uid="{00000000-0005-0000-0000-0000B8480000}"/>
    <cellStyle name="Normal 37 2 17" xfId="18676" xr:uid="{00000000-0005-0000-0000-0000B9480000}"/>
    <cellStyle name="Normal 37 2 17 10" xfId="18677" xr:uid="{00000000-0005-0000-0000-0000BA480000}"/>
    <cellStyle name="Normal 37 2 17 11" xfId="18678" xr:uid="{00000000-0005-0000-0000-0000BB480000}"/>
    <cellStyle name="Normal 37 2 17 12" xfId="18679" xr:uid="{00000000-0005-0000-0000-0000BC480000}"/>
    <cellStyle name="Normal 37 2 17 13" xfId="18680" xr:uid="{00000000-0005-0000-0000-0000BD480000}"/>
    <cellStyle name="Normal 37 2 17 14" xfId="18681" xr:uid="{00000000-0005-0000-0000-0000BE480000}"/>
    <cellStyle name="Normal 37 2 17 2" xfId="18682" xr:uid="{00000000-0005-0000-0000-0000BF480000}"/>
    <cellStyle name="Normal 37 2 17 3" xfId="18683" xr:uid="{00000000-0005-0000-0000-0000C0480000}"/>
    <cellStyle name="Normal 37 2 17 4" xfId="18684" xr:uid="{00000000-0005-0000-0000-0000C1480000}"/>
    <cellStyle name="Normal 37 2 17 5" xfId="18685" xr:uid="{00000000-0005-0000-0000-0000C2480000}"/>
    <cellStyle name="Normal 37 2 17 6" xfId="18686" xr:uid="{00000000-0005-0000-0000-0000C3480000}"/>
    <cellStyle name="Normal 37 2 17 7" xfId="18687" xr:uid="{00000000-0005-0000-0000-0000C4480000}"/>
    <cellStyle name="Normal 37 2 17 8" xfId="18688" xr:uid="{00000000-0005-0000-0000-0000C5480000}"/>
    <cellStyle name="Normal 37 2 17 9" xfId="18689" xr:uid="{00000000-0005-0000-0000-0000C6480000}"/>
    <cellStyle name="Normal 37 2 18" xfId="18690" xr:uid="{00000000-0005-0000-0000-0000C7480000}"/>
    <cellStyle name="Normal 37 2 19" xfId="18691" xr:uid="{00000000-0005-0000-0000-0000C8480000}"/>
    <cellStyle name="Normal 37 2 2" xfId="18692" xr:uid="{00000000-0005-0000-0000-0000C9480000}"/>
    <cellStyle name="Normal 37 2 20" xfId="18693" xr:uid="{00000000-0005-0000-0000-0000CA480000}"/>
    <cellStyle name="Normal 37 2 21" xfId="18694" xr:uid="{00000000-0005-0000-0000-0000CB480000}"/>
    <cellStyle name="Normal 37 2 22" xfId="18695" xr:uid="{00000000-0005-0000-0000-0000CC480000}"/>
    <cellStyle name="Normal 37 2 23" xfId="18696" xr:uid="{00000000-0005-0000-0000-0000CD480000}"/>
    <cellStyle name="Normal 37 2 24" xfId="18697" xr:uid="{00000000-0005-0000-0000-0000CE480000}"/>
    <cellStyle name="Normal 37 2 25" xfId="18698" xr:uid="{00000000-0005-0000-0000-0000CF480000}"/>
    <cellStyle name="Normal 37 2 26" xfId="18699" xr:uid="{00000000-0005-0000-0000-0000D0480000}"/>
    <cellStyle name="Normal 37 2 27" xfId="18700" xr:uid="{00000000-0005-0000-0000-0000D1480000}"/>
    <cellStyle name="Normal 37 2 28" xfId="18701" xr:uid="{00000000-0005-0000-0000-0000D2480000}"/>
    <cellStyle name="Normal 37 2 29" xfId="18702" xr:uid="{00000000-0005-0000-0000-0000D3480000}"/>
    <cellStyle name="Normal 37 2 3" xfId="18703" xr:uid="{00000000-0005-0000-0000-0000D4480000}"/>
    <cellStyle name="Normal 37 2 30" xfId="18704" xr:uid="{00000000-0005-0000-0000-0000D5480000}"/>
    <cellStyle name="Normal 37 2 4" xfId="18705" xr:uid="{00000000-0005-0000-0000-0000D6480000}"/>
    <cellStyle name="Normal 37 2 4 10" xfId="18706" xr:uid="{00000000-0005-0000-0000-0000D7480000}"/>
    <cellStyle name="Normal 37 2 4 11" xfId="18707" xr:uid="{00000000-0005-0000-0000-0000D8480000}"/>
    <cellStyle name="Normal 37 2 4 12" xfId="18708" xr:uid="{00000000-0005-0000-0000-0000D9480000}"/>
    <cellStyle name="Normal 37 2 4 13" xfId="18709" xr:uid="{00000000-0005-0000-0000-0000DA480000}"/>
    <cellStyle name="Normal 37 2 4 14" xfId="18710" xr:uid="{00000000-0005-0000-0000-0000DB480000}"/>
    <cellStyle name="Normal 37 2 4 15" xfId="18711" xr:uid="{00000000-0005-0000-0000-0000DC480000}"/>
    <cellStyle name="Normal 37 2 4 2" xfId="18712" xr:uid="{00000000-0005-0000-0000-0000DD480000}"/>
    <cellStyle name="Normal 37 2 4 2 10" xfId="18713" xr:uid="{00000000-0005-0000-0000-0000DE480000}"/>
    <cellStyle name="Normal 37 2 4 2 11" xfId="18714" xr:uid="{00000000-0005-0000-0000-0000DF480000}"/>
    <cellStyle name="Normal 37 2 4 2 12" xfId="18715" xr:uid="{00000000-0005-0000-0000-0000E0480000}"/>
    <cellStyle name="Normal 37 2 4 2 13" xfId="18716" xr:uid="{00000000-0005-0000-0000-0000E1480000}"/>
    <cellStyle name="Normal 37 2 4 2 14" xfId="18717" xr:uid="{00000000-0005-0000-0000-0000E2480000}"/>
    <cellStyle name="Normal 37 2 4 2 2" xfId="18718" xr:uid="{00000000-0005-0000-0000-0000E3480000}"/>
    <cellStyle name="Normal 37 2 4 2 3" xfId="18719" xr:uid="{00000000-0005-0000-0000-0000E4480000}"/>
    <cellStyle name="Normal 37 2 4 2 4" xfId="18720" xr:uid="{00000000-0005-0000-0000-0000E5480000}"/>
    <cellStyle name="Normal 37 2 4 2 5" xfId="18721" xr:uid="{00000000-0005-0000-0000-0000E6480000}"/>
    <cellStyle name="Normal 37 2 4 2 6" xfId="18722" xr:uid="{00000000-0005-0000-0000-0000E7480000}"/>
    <cellStyle name="Normal 37 2 4 2 7" xfId="18723" xr:uid="{00000000-0005-0000-0000-0000E8480000}"/>
    <cellStyle name="Normal 37 2 4 2 8" xfId="18724" xr:uid="{00000000-0005-0000-0000-0000E9480000}"/>
    <cellStyle name="Normal 37 2 4 2 9" xfId="18725" xr:uid="{00000000-0005-0000-0000-0000EA480000}"/>
    <cellStyle name="Normal 37 2 4 3" xfId="18726" xr:uid="{00000000-0005-0000-0000-0000EB480000}"/>
    <cellStyle name="Normal 37 2 4 4" xfId="18727" xr:uid="{00000000-0005-0000-0000-0000EC480000}"/>
    <cellStyle name="Normal 37 2 4 5" xfId="18728" xr:uid="{00000000-0005-0000-0000-0000ED480000}"/>
    <cellStyle name="Normal 37 2 4 6" xfId="18729" xr:uid="{00000000-0005-0000-0000-0000EE480000}"/>
    <cellStyle name="Normal 37 2 4 7" xfId="18730" xr:uid="{00000000-0005-0000-0000-0000EF480000}"/>
    <cellStyle name="Normal 37 2 4 8" xfId="18731" xr:uid="{00000000-0005-0000-0000-0000F0480000}"/>
    <cellStyle name="Normal 37 2 4 9" xfId="18732" xr:uid="{00000000-0005-0000-0000-0000F1480000}"/>
    <cellStyle name="Normal 37 2 5" xfId="18733" xr:uid="{00000000-0005-0000-0000-0000F2480000}"/>
    <cellStyle name="Normal 37 2 5 10" xfId="18734" xr:uid="{00000000-0005-0000-0000-0000F3480000}"/>
    <cellStyle name="Normal 37 2 5 11" xfId="18735" xr:uid="{00000000-0005-0000-0000-0000F4480000}"/>
    <cellStyle name="Normal 37 2 5 12" xfId="18736" xr:uid="{00000000-0005-0000-0000-0000F5480000}"/>
    <cellStyle name="Normal 37 2 5 13" xfId="18737" xr:uid="{00000000-0005-0000-0000-0000F6480000}"/>
    <cellStyle name="Normal 37 2 5 14" xfId="18738" xr:uid="{00000000-0005-0000-0000-0000F7480000}"/>
    <cellStyle name="Normal 37 2 5 15" xfId="18739" xr:uid="{00000000-0005-0000-0000-0000F8480000}"/>
    <cellStyle name="Normal 37 2 5 2" xfId="18740" xr:uid="{00000000-0005-0000-0000-0000F9480000}"/>
    <cellStyle name="Normal 37 2 5 2 10" xfId="18741" xr:uid="{00000000-0005-0000-0000-0000FA480000}"/>
    <cellStyle name="Normal 37 2 5 2 11" xfId="18742" xr:uid="{00000000-0005-0000-0000-0000FB480000}"/>
    <cellStyle name="Normal 37 2 5 2 12" xfId="18743" xr:uid="{00000000-0005-0000-0000-0000FC480000}"/>
    <cellStyle name="Normal 37 2 5 2 13" xfId="18744" xr:uid="{00000000-0005-0000-0000-0000FD480000}"/>
    <cellStyle name="Normal 37 2 5 2 14" xfId="18745" xr:uid="{00000000-0005-0000-0000-0000FE480000}"/>
    <cellStyle name="Normal 37 2 5 2 2" xfId="18746" xr:uid="{00000000-0005-0000-0000-0000FF480000}"/>
    <cellStyle name="Normal 37 2 5 2 3" xfId="18747" xr:uid="{00000000-0005-0000-0000-000000490000}"/>
    <cellStyle name="Normal 37 2 5 2 4" xfId="18748" xr:uid="{00000000-0005-0000-0000-000001490000}"/>
    <cellStyle name="Normal 37 2 5 2 5" xfId="18749" xr:uid="{00000000-0005-0000-0000-000002490000}"/>
    <cellStyle name="Normal 37 2 5 2 6" xfId="18750" xr:uid="{00000000-0005-0000-0000-000003490000}"/>
    <cellStyle name="Normal 37 2 5 2 7" xfId="18751" xr:uid="{00000000-0005-0000-0000-000004490000}"/>
    <cellStyle name="Normal 37 2 5 2 8" xfId="18752" xr:uid="{00000000-0005-0000-0000-000005490000}"/>
    <cellStyle name="Normal 37 2 5 2 9" xfId="18753" xr:uid="{00000000-0005-0000-0000-000006490000}"/>
    <cellStyle name="Normal 37 2 5 3" xfId="18754" xr:uid="{00000000-0005-0000-0000-000007490000}"/>
    <cellStyle name="Normal 37 2 5 4" xfId="18755" xr:uid="{00000000-0005-0000-0000-000008490000}"/>
    <cellStyle name="Normal 37 2 5 5" xfId="18756" xr:uid="{00000000-0005-0000-0000-000009490000}"/>
    <cellStyle name="Normal 37 2 5 6" xfId="18757" xr:uid="{00000000-0005-0000-0000-00000A490000}"/>
    <cellStyle name="Normal 37 2 5 7" xfId="18758" xr:uid="{00000000-0005-0000-0000-00000B490000}"/>
    <cellStyle name="Normal 37 2 5 8" xfId="18759" xr:uid="{00000000-0005-0000-0000-00000C490000}"/>
    <cellStyle name="Normal 37 2 5 9" xfId="18760" xr:uid="{00000000-0005-0000-0000-00000D490000}"/>
    <cellStyle name="Normal 37 2 6" xfId="18761" xr:uid="{00000000-0005-0000-0000-00000E490000}"/>
    <cellStyle name="Normal 37 2 6 10" xfId="18762" xr:uid="{00000000-0005-0000-0000-00000F490000}"/>
    <cellStyle name="Normal 37 2 6 11" xfId="18763" xr:uid="{00000000-0005-0000-0000-000010490000}"/>
    <cellStyle name="Normal 37 2 6 12" xfId="18764" xr:uid="{00000000-0005-0000-0000-000011490000}"/>
    <cellStyle name="Normal 37 2 6 13" xfId="18765" xr:uid="{00000000-0005-0000-0000-000012490000}"/>
    <cellStyle name="Normal 37 2 6 14" xfId="18766" xr:uid="{00000000-0005-0000-0000-000013490000}"/>
    <cellStyle name="Normal 37 2 6 15" xfId="18767" xr:uid="{00000000-0005-0000-0000-000014490000}"/>
    <cellStyle name="Normal 37 2 6 2" xfId="18768" xr:uid="{00000000-0005-0000-0000-000015490000}"/>
    <cellStyle name="Normal 37 2 6 2 10" xfId="18769" xr:uid="{00000000-0005-0000-0000-000016490000}"/>
    <cellStyle name="Normal 37 2 6 2 11" xfId="18770" xr:uid="{00000000-0005-0000-0000-000017490000}"/>
    <cellStyle name="Normal 37 2 6 2 12" xfId="18771" xr:uid="{00000000-0005-0000-0000-000018490000}"/>
    <cellStyle name="Normal 37 2 6 2 13" xfId="18772" xr:uid="{00000000-0005-0000-0000-000019490000}"/>
    <cellStyle name="Normal 37 2 6 2 14" xfId="18773" xr:uid="{00000000-0005-0000-0000-00001A490000}"/>
    <cellStyle name="Normal 37 2 6 2 2" xfId="18774" xr:uid="{00000000-0005-0000-0000-00001B490000}"/>
    <cellStyle name="Normal 37 2 6 2 3" xfId="18775" xr:uid="{00000000-0005-0000-0000-00001C490000}"/>
    <cellStyle name="Normal 37 2 6 2 4" xfId="18776" xr:uid="{00000000-0005-0000-0000-00001D490000}"/>
    <cellStyle name="Normal 37 2 6 2 5" xfId="18777" xr:uid="{00000000-0005-0000-0000-00001E490000}"/>
    <cellStyle name="Normal 37 2 6 2 6" xfId="18778" xr:uid="{00000000-0005-0000-0000-00001F490000}"/>
    <cellStyle name="Normal 37 2 6 2 7" xfId="18779" xr:uid="{00000000-0005-0000-0000-000020490000}"/>
    <cellStyle name="Normal 37 2 6 2 8" xfId="18780" xr:uid="{00000000-0005-0000-0000-000021490000}"/>
    <cellStyle name="Normal 37 2 6 2 9" xfId="18781" xr:uid="{00000000-0005-0000-0000-000022490000}"/>
    <cellStyle name="Normal 37 2 6 3" xfId="18782" xr:uid="{00000000-0005-0000-0000-000023490000}"/>
    <cellStyle name="Normal 37 2 6 4" xfId="18783" xr:uid="{00000000-0005-0000-0000-000024490000}"/>
    <cellStyle name="Normal 37 2 6 5" xfId="18784" xr:uid="{00000000-0005-0000-0000-000025490000}"/>
    <cellStyle name="Normal 37 2 6 6" xfId="18785" xr:uid="{00000000-0005-0000-0000-000026490000}"/>
    <cellStyle name="Normal 37 2 6 7" xfId="18786" xr:uid="{00000000-0005-0000-0000-000027490000}"/>
    <cellStyle name="Normal 37 2 6 8" xfId="18787" xr:uid="{00000000-0005-0000-0000-000028490000}"/>
    <cellStyle name="Normal 37 2 6 9" xfId="18788" xr:uid="{00000000-0005-0000-0000-000029490000}"/>
    <cellStyle name="Normal 37 2 7" xfId="18789" xr:uid="{00000000-0005-0000-0000-00002A490000}"/>
    <cellStyle name="Normal 37 2 7 10" xfId="18790" xr:uid="{00000000-0005-0000-0000-00002B490000}"/>
    <cellStyle name="Normal 37 2 7 11" xfId="18791" xr:uid="{00000000-0005-0000-0000-00002C490000}"/>
    <cellStyle name="Normal 37 2 7 12" xfId="18792" xr:uid="{00000000-0005-0000-0000-00002D490000}"/>
    <cellStyle name="Normal 37 2 7 13" xfId="18793" xr:uid="{00000000-0005-0000-0000-00002E490000}"/>
    <cellStyle name="Normal 37 2 7 14" xfId="18794" xr:uid="{00000000-0005-0000-0000-00002F490000}"/>
    <cellStyle name="Normal 37 2 7 2" xfId="18795" xr:uid="{00000000-0005-0000-0000-000030490000}"/>
    <cellStyle name="Normal 37 2 7 3" xfId="18796" xr:uid="{00000000-0005-0000-0000-000031490000}"/>
    <cellStyle name="Normal 37 2 7 4" xfId="18797" xr:uid="{00000000-0005-0000-0000-000032490000}"/>
    <cellStyle name="Normal 37 2 7 5" xfId="18798" xr:uid="{00000000-0005-0000-0000-000033490000}"/>
    <cellStyle name="Normal 37 2 7 6" xfId="18799" xr:uid="{00000000-0005-0000-0000-000034490000}"/>
    <cellStyle name="Normal 37 2 7 7" xfId="18800" xr:uid="{00000000-0005-0000-0000-000035490000}"/>
    <cellStyle name="Normal 37 2 7 8" xfId="18801" xr:uid="{00000000-0005-0000-0000-000036490000}"/>
    <cellStyle name="Normal 37 2 7 9" xfId="18802" xr:uid="{00000000-0005-0000-0000-000037490000}"/>
    <cellStyle name="Normal 37 2 8" xfId="18803" xr:uid="{00000000-0005-0000-0000-000038490000}"/>
    <cellStyle name="Normal 37 2 8 10" xfId="18804" xr:uid="{00000000-0005-0000-0000-000039490000}"/>
    <cellStyle name="Normal 37 2 8 11" xfId="18805" xr:uid="{00000000-0005-0000-0000-00003A490000}"/>
    <cellStyle name="Normal 37 2 8 12" xfId="18806" xr:uid="{00000000-0005-0000-0000-00003B490000}"/>
    <cellStyle name="Normal 37 2 8 13" xfId="18807" xr:uid="{00000000-0005-0000-0000-00003C490000}"/>
    <cellStyle name="Normal 37 2 8 14" xfId="18808" xr:uid="{00000000-0005-0000-0000-00003D490000}"/>
    <cellStyle name="Normal 37 2 8 2" xfId="18809" xr:uid="{00000000-0005-0000-0000-00003E490000}"/>
    <cellStyle name="Normal 37 2 8 3" xfId="18810" xr:uid="{00000000-0005-0000-0000-00003F490000}"/>
    <cellStyle name="Normal 37 2 8 4" xfId="18811" xr:uid="{00000000-0005-0000-0000-000040490000}"/>
    <cellStyle name="Normal 37 2 8 5" xfId="18812" xr:uid="{00000000-0005-0000-0000-000041490000}"/>
    <cellStyle name="Normal 37 2 8 6" xfId="18813" xr:uid="{00000000-0005-0000-0000-000042490000}"/>
    <cellStyle name="Normal 37 2 8 7" xfId="18814" xr:uid="{00000000-0005-0000-0000-000043490000}"/>
    <cellStyle name="Normal 37 2 8 8" xfId="18815" xr:uid="{00000000-0005-0000-0000-000044490000}"/>
    <cellStyle name="Normal 37 2 8 9" xfId="18816" xr:uid="{00000000-0005-0000-0000-000045490000}"/>
    <cellStyle name="Normal 37 2 9" xfId="18817" xr:uid="{00000000-0005-0000-0000-000046490000}"/>
    <cellStyle name="Normal 37 2 9 10" xfId="18818" xr:uid="{00000000-0005-0000-0000-000047490000}"/>
    <cellStyle name="Normal 37 2 9 11" xfId="18819" xr:uid="{00000000-0005-0000-0000-000048490000}"/>
    <cellStyle name="Normal 37 2 9 12" xfId="18820" xr:uid="{00000000-0005-0000-0000-000049490000}"/>
    <cellStyle name="Normal 37 2 9 13" xfId="18821" xr:uid="{00000000-0005-0000-0000-00004A490000}"/>
    <cellStyle name="Normal 37 2 9 14" xfId="18822" xr:uid="{00000000-0005-0000-0000-00004B490000}"/>
    <cellStyle name="Normal 37 2 9 2" xfId="18823" xr:uid="{00000000-0005-0000-0000-00004C490000}"/>
    <cellStyle name="Normal 37 2 9 3" xfId="18824" xr:uid="{00000000-0005-0000-0000-00004D490000}"/>
    <cellStyle name="Normal 37 2 9 4" xfId="18825" xr:uid="{00000000-0005-0000-0000-00004E490000}"/>
    <cellStyle name="Normal 37 2 9 5" xfId="18826" xr:uid="{00000000-0005-0000-0000-00004F490000}"/>
    <cellStyle name="Normal 37 2 9 6" xfId="18827" xr:uid="{00000000-0005-0000-0000-000050490000}"/>
    <cellStyle name="Normal 37 2 9 7" xfId="18828" xr:uid="{00000000-0005-0000-0000-000051490000}"/>
    <cellStyle name="Normal 37 2 9 8" xfId="18829" xr:uid="{00000000-0005-0000-0000-000052490000}"/>
    <cellStyle name="Normal 37 2 9 9" xfId="18830" xr:uid="{00000000-0005-0000-0000-000053490000}"/>
    <cellStyle name="Normal 37 3" xfId="18831" xr:uid="{00000000-0005-0000-0000-000054490000}"/>
    <cellStyle name="Normal 37 4" xfId="18832" xr:uid="{00000000-0005-0000-0000-000055490000}"/>
    <cellStyle name="Normal 37 4 10" xfId="18833" xr:uid="{00000000-0005-0000-0000-000056490000}"/>
    <cellStyle name="Normal 37 4 10 10" xfId="18834" xr:uid="{00000000-0005-0000-0000-000057490000}"/>
    <cellStyle name="Normal 37 4 10 11" xfId="18835" xr:uid="{00000000-0005-0000-0000-000058490000}"/>
    <cellStyle name="Normal 37 4 10 12" xfId="18836" xr:uid="{00000000-0005-0000-0000-000059490000}"/>
    <cellStyle name="Normal 37 4 10 13" xfId="18837" xr:uid="{00000000-0005-0000-0000-00005A490000}"/>
    <cellStyle name="Normal 37 4 10 14" xfId="18838" xr:uid="{00000000-0005-0000-0000-00005B490000}"/>
    <cellStyle name="Normal 37 4 10 2" xfId="18839" xr:uid="{00000000-0005-0000-0000-00005C490000}"/>
    <cellStyle name="Normal 37 4 10 3" xfId="18840" xr:uid="{00000000-0005-0000-0000-00005D490000}"/>
    <cellStyle name="Normal 37 4 10 4" xfId="18841" xr:uid="{00000000-0005-0000-0000-00005E490000}"/>
    <cellStyle name="Normal 37 4 10 5" xfId="18842" xr:uid="{00000000-0005-0000-0000-00005F490000}"/>
    <cellStyle name="Normal 37 4 10 6" xfId="18843" xr:uid="{00000000-0005-0000-0000-000060490000}"/>
    <cellStyle name="Normal 37 4 10 7" xfId="18844" xr:uid="{00000000-0005-0000-0000-000061490000}"/>
    <cellStyle name="Normal 37 4 10 8" xfId="18845" xr:uid="{00000000-0005-0000-0000-000062490000}"/>
    <cellStyle name="Normal 37 4 10 9" xfId="18846" xr:uid="{00000000-0005-0000-0000-000063490000}"/>
    <cellStyle name="Normal 37 4 11" xfId="18847" xr:uid="{00000000-0005-0000-0000-000064490000}"/>
    <cellStyle name="Normal 37 4 11 10" xfId="18848" xr:uid="{00000000-0005-0000-0000-000065490000}"/>
    <cellStyle name="Normal 37 4 11 11" xfId="18849" xr:uid="{00000000-0005-0000-0000-000066490000}"/>
    <cellStyle name="Normal 37 4 11 12" xfId="18850" xr:uid="{00000000-0005-0000-0000-000067490000}"/>
    <cellStyle name="Normal 37 4 11 13" xfId="18851" xr:uid="{00000000-0005-0000-0000-000068490000}"/>
    <cellStyle name="Normal 37 4 11 14" xfId="18852" xr:uid="{00000000-0005-0000-0000-000069490000}"/>
    <cellStyle name="Normal 37 4 11 2" xfId="18853" xr:uid="{00000000-0005-0000-0000-00006A490000}"/>
    <cellStyle name="Normal 37 4 11 3" xfId="18854" xr:uid="{00000000-0005-0000-0000-00006B490000}"/>
    <cellStyle name="Normal 37 4 11 4" xfId="18855" xr:uid="{00000000-0005-0000-0000-00006C490000}"/>
    <cellStyle name="Normal 37 4 11 5" xfId="18856" xr:uid="{00000000-0005-0000-0000-00006D490000}"/>
    <cellStyle name="Normal 37 4 11 6" xfId="18857" xr:uid="{00000000-0005-0000-0000-00006E490000}"/>
    <cellStyle name="Normal 37 4 11 7" xfId="18858" xr:uid="{00000000-0005-0000-0000-00006F490000}"/>
    <cellStyle name="Normal 37 4 11 8" xfId="18859" xr:uid="{00000000-0005-0000-0000-000070490000}"/>
    <cellStyle name="Normal 37 4 11 9" xfId="18860" xr:uid="{00000000-0005-0000-0000-000071490000}"/>
    <cellStyle name="Normal 37 4 12" xfId="18861" xr:uid="{00000000-0005-0000-0000-000072490000}"/>
    <cellStyle name="Normal 37 4 12 10" xfId="18862" xr:uid="{00000000-0005-0000-0000-000073490000}"/>
    <cellStyle name="Normal 37 4 12 11" xfId="18863" xr:uid="{00000000-0005-0000-0000-000074490000}"/>
    <cellStyle name="Normal 37 4 12 12" xfId="18864" xr:uid="{00000000-0005-0000-0000-000075490000}"/>
    <cellStyle name="Normal 37 4 12 13" xfId="18865" xr:uid="{00000000-0005-0000-0000-000076490000}"/>
    <cellStyle name="Normal 37 4 12 14" xfId="18866" xr:uid="{00000000-0005-0000-0000-000077490000}"/>
    <cellStyle name="Normal 37 4 12 2" xfId="18867" xr:uid="{00000000-0005-0000-0000-000078490000}"/>
    <cellStyle name="Normal 37 4 12 3" xfId="18868" xr:uid="{00000000-0005-0000-0000-000079490000}"/>
    <cellStyle name="Normal 37 4 12 4" xfId="18869" xr:uid="{00000000-0005-0000-0000-00007A490000}"/>
    <cellStyle name="Normal 37 4 12 5" xfId="18870" xr:uid="{00000000-0005-0000-0000-00007B490000}"/>
    <cellStyle name="Normal 37 4 12 6" xfId="18871" xr:uid="{00000000-0005-0000-0000-00007C490000}"/>
    <cellStyle name="Normal 37 4 12 7" xfId="18872" xr:uid="{00000000-0005-0000-0000-00007D490000}"/>
    <cellStyle name="Normal 37 4 12 8" xfId="18873" xr:uid="{00000000-0005-0000-0000-00007E490000}"/>
    <cellStyle name="Normal 37 4 12 9" xfId="18874" xr:uid="{00000000-0005-0000-0000-00007F490000}"/>
    <cellStyle name="Normal 37 4 13" xfId="18875" xr:uid="{00000000-0005-0000-0000-000080490000}"/>
    <cellStyle name="Normal 37 4 13 10" xfId="18876" xr:uid="{00000000-0005-0000-0000-000081490000}"/>
    <cellStyle name="Normal 37 4 13 11" xfId="18877" xr:uid="{00000000-0005-0000-0000-000082490000}"/>
    <cellStyle name="Normal 37 4 13 12" xfId="18878" xr:uid="{00000000-0005-0000-0000-000083490000}"/>
    <cellStyle name="Normal 37 4 13 13" xfId="18879" xr:uid="{00000000-0005-0000-0000-000084490000}"/>
    <cellStyle name="Normal 37 4 13 14" xfId="18880" xr:uid="{00000000-0005-0000-0000-000085490000}"/>
    <cellStyle name="Normal 37 4 13 2" xfId="18881" xr:uid="{00000000-0005-0000-0000-000086490000}"/>
    <cellStyle name="Normal 37 4 13 3" xfId="18882" xr:uid="{00000000-0005-0000-0000-000087490000}"/>
    <cellStyle name="Normal 37 4 13 4" xfId="18883" xr:uid="{00000000-0005-0000-0000-000088490000}"/>
    <cellStyle name="Normal 37 4 13 5" xfId="18884" xr:uid="{00000000-0005-0000-0000-000089490000}"/>
    <cellStyle name="Normal 37 4 13 6" xfId="18885" xr:uid="{00000000-0005-0000-0000-00008A490000}"/>
    <cellStyle name="Normal 37 4 13 7" xfId="18886" xr:uid="{00000000-0005-0000-0000-00008B490000}"/>
    <cellStyle name="Normal 37 4 13 8" xfId="18887" xr:uid="{00000000-0005-0000-0000-00008C490000}"/>
    <cellStyle name="Normal 37 4 13 9" xfId="18888" xr:uid="{00000000-0005-0000-0000-00008D490000}"/>
    <cellStyle name="Normal 37 4 14" xfId="18889" xr:uid="{00000000-0005-0000-0000-00008E490000}"/>
    <cellStyle name="Normal 37 4 14 10" xfId="18890" xr:uid="{00000000-0005-0000-0000-00008F490000}"/>
    <cellStyle name="Normal 37 4 14 11" xfId="18891" xr:uid="{00000000-0005-0000-0000-000090490000}"/>
    <cellStyle name="Normal 37 4 14 12" xfId="18892" xr:uid="{00000000-0005-0000-0000-000091490000}"/>
    <cellStyle name="Normal 37 4 14 13" xfId="18893" xr:uid="{00000000-0005-0000-0000-000092490000}"/>
    <cellStyle name="Normal 37 4 14 14" xfId="18894" xr:uid="{00000000-0005-0000-0000-000093490000}"/>
    <cellStyle name="Normal 37 4 14 2" xfId="18895" xr:uid="{00000000-0005-0000-0000-000094490000}"/>
    <cellStyle name="Normal 37 4 14 3" xfId="18896" xr:uid="{00000000-0005-0000-0000-000095490000}"/>
    <cellStyle name="Normal 37 4 14 4" xfId="18897" xr:uid="{00000000-0005-0000-0000-000096490000}"/>
    <cellStyle name="Normal 37 4 14 5" xfId="18898" xr:uid="{00000000-0005-0000-0000-000097490000}"/>
    <cellStyle name="Normal 37 4 14 6" xfId="18899" xr:uid="{00000000-0005-0000-0000-000098490000}"/>
    <cellStyle name="Normal 37 4 14 7" xfId="18900" xr:uid="{00000000-0005-0000-0000-000099490000}"/>
    <cellStyle name="Normal 37 4 14 8" xfId="18901" xr:uid="{00000000-0005-0000-0000-00009A490000}"/>
    <cellStyle name="Normal 37 4 14 9" xfId="18902" xr:uid="{00000000-0005-0000-0000-00009B490000}"/>
    <cellStyle name="Normal 37 4 15" xfId="18903" xr:uid="{00000000-0005-0000-0000-00009C490000}"/>
    <cellStyle name="Normal 37 4 15 10" xfId="18904" xr:uid="{00000000-0005-0000-0000-00009D490000}"/>
    <cellStyle name="Normal 37 4 15 11" xfId="18905" xr:uid="{00000000-0005-0000-0000-00009E490000}"/>
    <cellStyle name="Normal 37 4 15 12" xfId="18906" xr:uid="{00000000-0005-0000-0000-00009F490000}"/>
    <cellStyle name="Normal 37 4 15 13" xfId="18907" xr:uid="{00000000-0005-0000-0000-0000A0490000}"/>
    <cellStyle name="Normal 37 4 15 14" xfId="18908" xr:uid="{00000000-0005-0000-0000-0000A1490000}"/>
    <cellStyle name="Normal 37 4 15 2" xfId="18909" xr:uid="{00000000-0005-0000-0000-0000A2490000}"/>
    <cellStyle name="Normal 37 4 15 3" xfId="18910" xr:uid="{00000000-0005-0000-0000-0000A3490000}"/>
    <cellStyle name="Normal 37 4 15 4" xfId="18911" xr:uid="{00000000-0005-0000-0000-0000A4490000}"/>
    <cellStyle name="Normal 37 4 15 5" xfId="18912" xr:uid="{00000000-0005-0000-0000-0000A5490000}"/>
    <cellStyle name="Normal 37 4 15 6" xfId="18913" xr:uid="{00000000-0005-0000-0000-0000A6490000}"/>
    <cellStyle name="Normal 37 4 15 7" xfId="18914" xr:uid="{00000000-0005-0000-0000-0000A7490000}"/>
    <cellStyle name="Normal 37 4 15 8" xfId="18915" xr:uid="{00000000-0005-0000-0000-0000A8490000}"/>
    <cellStyle name="Normal 37 4 15 9" xfId="18916" xr:uid="{00000000-0005-0000-0000-0000A9490000}"/>
    <cellStyle name="Normal 37 4 16" xfId="18917" xr:uid="{00000000-0005-0000-0000-0000AA490000}"/>
    <cellStyle name="Normal 37 4 17" xfId="18918" xr:uid="{00000000-0005-0000-0000-0000AB490000}"/>
    <cellStyle name="Normal 37 4 18" xfId="18919" xr:uid="{00000000-0005-0000-0000-0000AC490000}"/>
    <cellStyle name="Normal 37 4 19" xfId="18920" xr:uid="{00000000-0005-0000-0000-0000AD490000}"/>
    <cellStyle name="Normal 37 4 2" xfId="18921" xr:uid="{00000000-0005-0000-0000-0000AE490000}"/>
    <cellStyle name="Normal 37 4 2 10" xfId="18922" xr:uid="{00000000-0005-0000-0000-0000AF490000}"/>
    <cellStyle name="Normal 37 4 2 11" xfId="18923" xr:uid="{00000000-0005-0000-0000-0000B0490000}"/>
    <cellStyle name="Normal 37 4 2 12" xfId="18924" xr:uid="{00000000-0005-0000-0000-0000B1490000}"/>
    <cellStyle name="Normal 37 4 2 13" xfId="18925" xr:uid="{00000000-0005-0000-0000-0000B2490000}"/>
    <cellStyle name="Normal 37 4 2 14" xfId="18926" xr:uid="{00000000-0005-0000-0000-0000B3490000}"/>
    <cellStyle name="Normal 37 4 2 15" xfId="18927" xr:uid="{00000000-0005-0000-0000-0000B4490000}"/>
    <cellStyle name="Normal 37 4 2 2" xfId="18928" xr:uid="{00000000-0005-0000-0000-0000B5490000}"/>
    <cellStyle name="Normal 37 4 2 2 10" xfId="18929" xr:uid="{00000000-0005-0000-0000-0000B6490000}"/>
    <cellStyle name="Normal 37 4 2 2 11" xfId="18930" xr:uid="{00000000-0005-0000-0000-0000B7490000}"/>
    <cellStyle name="Normal 37 4 2 2 12" xfId="18931" xr:uid="{00000000-0005-0000-0000-0000B8490000}"/>
    <cellStyle name="Normal 37 4 2 2 13" xfId="18932" xr:uid="{00000000-0005-0000-0000-0000B9490000}"/>
    <cellStyle name="Normal 37 4 2 2 14" xfId="18933" xr:uid="{00000000-0005-0000-0000-0000BA490000}"/>
    <cellStyle name="Normal 37 4 2 2 2" xfId="18934" xr:uid="{00000000-0005-0000-0000-0000BB490000}"/>
    <cellStyle name="Normal 37 4 2 2 3" xfId="18935" xr:uid="{00000000-0005-0000-0000-0000BC490000}"/>
    <cellStyle name="Normal 37 4 2 2 4" xfId="18936" xr:uid="{00000000-0005-0000-0000-0000BD490000}"/>
    <cellStyle name="Normal 37 4 2 2 5" xfId="18937" xr:uid="{00000000-0005-0000-0000-0000BE490000}"/>
    <cellStyle name="Normal 37 4 2 2 6" xfId="18938" xr:uid="{00000000-0005-0000-0000-0000BF490000}"/>
    <cellStyle name="Normal 37 4 2 2 7" xfId="18939" xr:uid="{00000000-0005-0000-0000-0000C0490000}"/>
    <cellStyle name="Normal 37 4 2 2 8" xfId="18940" xr:uid="{00000000-0005-0000-0000-0000C1490000}"/>
    <cellStyle name="Normal 37 4 2 2 9" xfId="18941" xr:uid="{00000000-0005-0000-0000-0000C2490000}"/>
    <cellStyle name="Normal 37 4 2 3" xfId="18942" xr:uid="{00000000-0005-0000-0000-0000C3490000}"/>
    <cellStyle name="Normal 37 4 2 4" xfId="18943" xr:uid="{00000000-0005-0000-0000-0000C4490000}"/>
    <cellStyle name="Normal 37 4 2 5" xfId="18944" xr:uid="{00000000-0005-0000-0000-0000C5490000}"/>
    <cellStyle name="Normal 37 4 2 6" xfId="18945" xr:uid="{00000000-0005-0000-0000-0000C6490000}"/>
    <cellStyle name="Normal 37 4 2 7" xfId="18946" xr:uid="{00000000-0005-0000-0000-0000C7490000}"/>
    <cellStyle name="Normal 37 4 2 8" xfId="18947" xr:uid="{00000000-0005-0000-0000-0000C8490000}"/>
    <cellStyle name="Normal 37 4 2 9" xfId="18948" xr:uid="{00000000-0005-0000-0000-0000C9490000}"/>
    <cellStyle name="Normal 37 4 20" xfId="18949" xr:uid="{00000000-0005-0000-0000-0000CA490000}"/>
    <cellStyle name="Normal 37 4 21" xfId="18950" xr:uid="{00000000-0005-0000-0000-0000CB490000}"/>
    <cellStyle name="Normal 37 4 22" xfId="18951" xr:uid="{00000000-0005-0000-0000-0000CC490000}"/>
    <cellStyle name="Normal 37 4 23" xfId="18952" xr:uid="{00000000-0005-0000-0000-0000CD490000}"/>
    <cellStyle name="Normal 37 4 24" xfId="18953" xr:uid="{00000000-0005-0000-0000-0000CE490000}"/>
    <cellStyle name="Normal 37 4 25" xfId="18954" xr:uid="{00000000-0005-0000-0000-0000CF490000}"/>
    <cellStyle name="Normal 37 4 26" xfId="18955" xr:uid="{00000000-0005-0000-0000-0000D0490000}"/>
    <cellStyle name="Normal 37 4 27" xfId="18956" xr:uid="{00000000-0005-0000-0000-0000D1490000}"/>
    <cellStyle name="Normal 37 4 28" xfId="18957" xr:uid="{00000000-0005-0000-0000-0000D2490000}"/>
    <cellStyle name="Normal 37 4 3" xfId="18958" xr:uid="{00000000-0005-0000-0000-0000D3490000}"/>
    <cellStyle name="Normal 37 4 3 10" xfId="18959" xr:uid="{00000000-0005-0000-0000-0000D4490000}"/>
    <cellStyle name="Normal 37 4 3 11" xfId="18960" xr:uid="{00000000-0005-0000-0000-0000D5490000}"/>
    <cellStyle name="Normal 37 4 3 12" xfId="18961" xr:uid="{00000000-0005-0000-0000-0000D6490000}"/>
    <cellStyle name="Normal 37 4 3 13" xfId="18962" xr:uid="{00000000-0005-0000-0000-0000D7490000}"/>
    <cellStyle name="Normal 37 4 3 14" xfId="18963" xr:uid="{00000000-0005-0000-0000-0000D8490000}"/>
    <cellStyle name="Normal 37 4 3 15" xfId="18964" xr:uid="{00000000-0005-0000-0000-0000D9490000}"/>
    <cellStyle name="Normal 37 4 3 2" xfId="18965" xr:uid="{00000000-0005-0000-0000-0000DA490000}"/>
    <cellStyle name="Normal 37 4 3 2 10" xfId="18966" xr:uid="{00000000-0005-0000-0000-0000DB490000}"/>
    <cellStyle name="Normal 37 4 3 2 11" xfId="18967" xr:uid="{00000000-0005-0000-0000-0000DC490000}"/>
    <cellStyle name="Normal 37 4 3 2 12" xfId="18968" xr:uid="{00000000-0005-0000-0000-0000DD490000}"/>
    <cellStyle name="Normal 37 4 3 2 13" xfId="18969" xr:uid="{00000000-0005-0000-0000-0000DE490000}"/>
    <cellStyle name="Normal 37 4 3 2 14" xfId="18970" xr:uid="{00000000-0005-0000-0000-0000DF490000}"/>
    <cellStyle name="Normal 37 4 3 2 2" xfId="18971" xr:uid="{00000000-0005-0000-0000-0000E0490000}"/>
    <cellStyle name="Normal 37 4 3 2 3" xfId="18972" xr:uid="{00000000-0005-0000-0000-0000E1490000}"/>
    <cellStyle name="Normal 37 4 3 2 4" xfId="18973" xr:uid="{00000000-0005-0000-0000-0000E2490000}"/>
    <cellStyle name="Normal 37 4 3 2 5" xfId="18974" xr:uid="{00000000-0005-0000-0000-0000E3490000}"/>
    <cellStyle name="Normal 37 4 3 2 6" xfId="18975" xr:uid="{00000000-0005-0000-0000-0000E4490000}"/>
    <cellStyle name="Normal 37 4 3 2 7" xfId="18976" xr:uid="{00000000-0005-0000-0000-0000E5490000}"/>
    <cellStyle name="Normal 37 4 3 2 8" xfId="18977" xr:uid="{00000000-0005-0000-0000-0000E6490000}"/>
    <cellStyle name="Normal 37 4 3 2 9" xfId="18978" xr:uid="{00000000-0005-0000-0000-0000E7490000}"/>
    <cellStyle name="Normal 37 4 3 3" xfId="18979" xr:uid="{00000000-0005-0000-0000-0000E8490000}"/>
    <cellStyle name="Normal 37 4 3 4" xfId="18980" xr:uid="{00000000-0005-0000-0000-0000E9490000}"/>
    <cellStyle name="Normal 37 4 3 5" xfId="18981" xr:uid="{00000000-0005-0000-0000-0000EA490000}"/>
    <cellStyle name="Normal 37 4 3 6" xfId="18982" xr:uid="{00000000-0005-0000-0000-0000EB490000}"/>
    <cellStyle name="Normal 37 4 3 7" xfId="18983" xr:uid="{00000000-0005-0000-0000-0000EC490000}"/>
    <cellStyle name="Normal 37 4 3 8" xfId="18984" xr:uid="{00000000-0005-0000-0000-0000ED490000}"/>
    <cellStyle name="Normal 37 4 3 9" xfId="18985" xr:uid="{00000000-0005-0000-0000-0000EE490000}"/>
    <cellStyle name="Normal 37 4 4" xfId="18986" xr:uid="{00000000-0005-0000-0000-0000EF490000}"/>
    <cellStyle name="Normal 37 4 4 10" xfId="18987" xr:uid="{00000000-0005-0000-0000-0000F0490000}"/>
    <cellStyle name="Normal 37 4 4 11" xfId="18988" xr:uid="{00000000-0005-0000-0000-0000F1490000}"/>
    <cellStyle name="Normal 37 4 4 12" xfId="18989" xr:uid="{00000000-0005-0000-0000-0000F2490000}"/>
    <cellStyle name="Normal 37 4 4 13" xfId="18990" xr:uid="{00000000-0005-0000-0000-0000F3490000}"/>
    <cellStyle name="Normal 37 4 4 14" xfId="18991" xr:uid="{00000000-0005-0000-0000-0000F4490000}"/>
    <cellStyle name="Normal 37 4 4 15" xfId="18992" xr:uid="{00000000-0005-0000-0000-0000F5490000}"/>
    <cellStyle name="Normal 37 4 4 2" xfId="18993" xr:uid="{00000000-0005-0000-0000-0000F6490000}"/>
    <cellStyle name="Normal 37 4 4 2 10" xfId="18994" xr:uid="{00000000-0005-0000-0000-0000F7490000}"/>
    <cellStyle name="Normal 37 4 4 2 11" xfId="18995" xr:uid="{00000000-0005-0000-0000-0000F8490000}"/>
    <cellStyle name="Normal 37 4 4 2 12" xfId="18996" xr:uid="{00000000-0005-0000-0000-0000F9490000}"/>
    <cellStyle name="Normal 37 4 4 2 13" xfId="18997" xr:uid="{00000000-0005-0000-0000-0000FA490000}"/>
    <cellStyle name="Normal 37 4 4 2 14" xfId="18998" xr:uid="{00000000-0005-0000-0000-0000FB490000}"/>
    <cellStyle name="Normal 37 4 4 2 2" xfId="18999" xr:uid="{00000000-0005-0000-0000-0000FC490000}"/>
    <cellStyle name="Normal 37 4 4 2 3" xfId="19000" xr:uid="{00000000-0005-0000-0000-0000FD490000}"/>
    <cellStyle name="Normal 37 4 4 2 4" xfId="19001" xr:uid="{00000000-0005-0000-0000-0000FE490000}"/>
    <cellStyle name="Normal 37 4 4 2 5" xfId="19002" xr:uid="{00000000-0005-0000-0000-0000FF490000}"/>
    <cellStyle name="Normal 37 4 4 2 6" xfId="19003" xr:uid="{00000000-0005-0000-0000-0000004A0000}"/>
    <cellStyle name="Normal 37 4 4 2 7" xfId="19004" xr:uid="{00000000-0005-0000-0000-0000014A0000}"/>
    <cellStyle name="Normal 37 4 4 2 8" xfId="19005" xr:uid="{00000000-0005-0000-0000-0000024A0000}"/>
    <cellStyle name="Normal 37 4 4 2 9" xfId="19006" xr:uid="{00000000-0005-0000-0000-0000034A0000}"/>
    <cellStyle name="Normal 37 4 4 3" xfId="19007" xr:uid="{00000000-0005-0000-0000-0000044A0000}"/>
    <cellStyle name="Normal 37 4 4 4" xfId="19008" xr:uid="{00000000-0005-0000-0000-0000054A0000}"/>
    <cellStyle name="Normal 37 4 4 5" xfId="19009" xr:uid="{00000000-0005-0000-0000-0000064A0000}"/>
    <cellStyle name="Normal 37 4 4 6" xfId="19010" xr:uid="{00000000-0005-0000-0000-0000074A0000}"/>
    <cellStyle name="Normal 37 4 4 7" xfId="19011" xr:uid="{00000000-0005-0000-0000-0000084A0000}"/>
    <cellStyle name="Normal 37 4 4 8" xfId="19012" xr:uid="{00000000-0005-0000-0000-0000094A0000}"/>
    <cellStyle name="Normal 37 4 4 9" xfId="19013" xr:uid="{00000000-0005-0000-0000-00000A4A0000}"/>
    <cellStyle name="Normal 37 4 5" xfId="19014" xr:uid="{00000000-0005-0000-0000-00000B4A0000}"/>
    <cellStyle name="Normal 37 4 5 10" xfId="19015" xr:uid="{00000000-0005-0000-0000-00000C4A0000}"/>
    <cellStyle name="Normal 37 4 5 11" xfId="19016" xr:uid="{00000000-0005-0000-0000-00000D4A0000}"/>
    <cellStyle name="Normal 37 4 5 12" xfId="19017" xr:uid="{00000000-0005-0000-0000-00000E4A0000}"/>
    <cellStyle name="Normal 37 4 5 13" xfId="19018" xr:uid="{00000000-0005-0000-0000-00000F4A0000}"/>
    <cellStyle name="Normal 37 4 5 14" xfId="19019" xr:uid="{00000000-0005-0000-0000-0000104A0000}"/>
    <cellStyle name="Normal 37 4 5 2" xfId="19020" xr:uid="{00000000-0005-0000-0000-0000114A0000}"/>
    <cellStyle name="Normal 37 4 5 3" xfId="19021" xr:uid="{00000000-0005-0000-0000-0000124A0000}"/>
    <cellStyle name="Normal 37 4 5 4" xfId="19022" xr:uid="{00000000-0005-0000-0000-0000134A0000}"/>
    <cellStyle name="Normal 37 4 5 5" xfId="19023" xr:uid="{00000000-0005-0000-0000-0000144A0000}"/>
    <cellStyle name="Normal 37 4 5 6" xfId="19024" xr:uid="{00000000-0005-0000-0000-0000154A0000}"/>
    <cellStyle name="Normal 37 4 5 7" xfId="19025" xr:uid="{00000000-0005-0000-0000-0000164A0000}"/>
    <cellStyle name="Normal 37 4 5 8" xfId="19026" xr:uid="{00000000-0005-0000-0000-0000174A0000}"/>
    <cellStyle name="Normal 37 4 5 9" xfId="19027" xr:uid="{00000000-0005-0000-0000-0000184A0000}"/>
    <cellStyle name="Normal 37 4 6" xfId="19028" xr:uid="{00000000-0005-0000-0000-0000194A0000}"/>
    <cellStyle name="Normal 37 4 6 10" xfId="19029" xr:uid="{00000000-0005-0000-0000-00001A4A0000}"/>
    <cellStyle name="Normal 37 4 6 11" xfId="19030" xr:uid="{00000000-0005-0000-0000-00001B4A0000}"/>
    <cellStyle name="Normal 37 4 6 12" xfId="19031" xr:uid="{00000000-0005-0000-0000-00001C4A0000}"/>
    <cellStyle name="Normal 37 4 6 13" xfId="19032" xr:uid="{00000000-0005-0000-0000-00001D4A0000}"/>
    <cellStyle name="Normal 37 4 6 14" xfId="19033" xr:uid="{00000000-0005-0000-0000-00001E4A0000}"/>
    <cellStyle name="Normal 37 4 6 2" xfId="19034" xr:uid="{00000000-0005-0000-0000-00001F4A0000}"/>
    <cellStyle name="Normal 37 4 6 3" xfId="19035" xr:uid="{00000000-0005-0000-0000-0000204A0000}"/>
    <cellStyle name="Normal 37 4 6 4" xfId="19036" xr:uid="{00000000-0005-0000-0000-0000214A0000}"/>
    <cellStyle name="Normal 37 4 6 5" xfId="19037" xr:uid="{00000000-0005-0000-0000-0000224A0000}"/>
    <cellStyle name="Normal 37 4 6 6" xfId="19038" xr:uid="{00000000-0005-0000-0000-0000234A0000}"/>
    <cellStyle name="Normal 37 4 6 7" xfId="19039" xr:uid="{00000000-0005-0000-0000-0000244A0000}"/>
    <cellStyle name="Normal 37 4 6 8" xfId="19040" xr:uid="{00000000-0005-0000-0000-0000254A0000}"/>
    <cellStyle name="Normal 37 4 6 9" xfId="19041" xr:uid="{00000000-0005-0000-0000-0000264A0000}"/>
    <cellStyle name="Normal 37 4 7" xfId="19042" xr:uid="{00000000-0005-0000-0000-0000274A0000}"/>
    <cellStyle name="Normal 37 4 7 10" xfId="19043" xr:uid="{00000000-0005-0000-0000-0000284A0000}"/>
    <cellStyle name="Normal 37 4 7 11" xfId="19044" xr:uid="{00000000-0005-0000-0000-0000294A0000}"/>
    <cellStyle name="Normal 37 4 7 12" xfId="19045" xr:uid="{00000000-0005-0000-0000-00002A4A0000}"/>
    <cellStyle name="Normal 37 4 7 13" xfId="19046" xr:uid="{00000000-0005-0000-0000-00002B4A0000}"/>
    <cellStyle name="Normal 37 4 7 14" xfId="19047" xr:uid="{00000000-0005-0000-0000-00002C4A0000}"/>
    <cellStyle name="Normal 37 4 7 2" xfId="19048" xr:uid="{00000000-0005-0000-0000-00002D4A0000}"/>
    <cellStyle name="Normal 37 4 7 3" xfId="19049" xr:uid="{00000000-0005-0000-0000-00002E4A0000}"/>
    <cellStyle name="Normal 37 4 7 4" xfId="19050" xr:uid="{00000000-0005-0000-0000-00002F4A0000}"/>
    <cellStyle name="Normal 37 4 7 5" xfId="19051" xr:uid="{00000000-0005-0000-0000-0000304A0000}"/>
    <cellStyle name="Normal 37 4 7 6" xfId="19052" xr:uid="{00000000-0005-0000-0000-0000314A0000}"/>
    <cellStyle name="Normal 37 4 7 7" xfId="19053" xr:uid="{00000000-0005-0000-0000-0000324A0000}"/>
    <cellStyle name="Normal 37 4 7 8" xfId="19054" xr:uid="{00000000-0005-0000-0000-0000334A0000}"/>
    <cellStyle name="Normal 37 4 7 9" xfId="19055" xr:uid="{00000000-0005-0000-0000-0000344A0000}"/>
    <cellStyle name="Normal 37 4 8" xfId="19056" xr:uid="{00000000-0005-0000-0000-0000354A0000}"/>
    <cellStyle name="Normal 37 4 8 10" xfId="19057" xr:uid="{00000000-0005-0000-0000-0000364A0000}"/>
    <cellStyle name="Normal 37 4 8 11" xfId="19058" xr:uid="{00000000-0005-0000-0000-0000374A0000}"/>
    <cellStyle name="Normal 37 4 8 12" xfId="19059" xr:uid="{00000000-0005-0000-0000-0000384A0000}"/>
    <cellStyle name="Normal 37 4 8 13" xfId="19060" xr:uid="{00000000-0005-0000-0000-0000394A0000}"/>
    <cellStyle name="Normal 37 4 8 14" xfId="19061" xr:uid="{00000000-0005-0000-0000-00003A4A0000}"/>
    <cellStyle name="Normal 37 4 8 2" xfId="19062" xr:uid="{00000000-0005-0000-0000-00003B4A0000}"/>
    <cellStyle name="Normal 37 4 8 3" xfId="19063" xr:uid="{00000000-0005-0000-0000-00003C4A0000}"/>
    <cellStyle name="Normal 37 4 8 4" xfId="19064" xr:uid="{00000000-0005-0000-0000-00003D4A0000}"/>
    <cellStyle name="Normal 37 4 8 5" xfId="19065" xr:uid="{00000000-0005-0000-0000-00003E4A0000}"/>
    <cellStyle name="Normal 37 4 8 6" xfId="19066" xr:uid="{00000000-0005-0000-0000-00003F4A0000}"/>
    <cellStyle name="Normal 37 4 8 7" xfId="19067" xr:uid="{00000000-0005-0000-0000-0000404A0000}"/>
    <cellStyle name="Normal 37 4 8 8" xfId="19068" xr:uid="{00000000-0005-0000-0000-0000414A0000}"/>
    <cellStyle name="Normal 37 4 8 9" xfId="19069" xr:uid="{00000000-0005-0000-0000-0000424A0000}"/>
    <cellStyle name="Normal 37 4 9" xfId="19070" xr:uid="{00000000-0005-0000-0000-0000434A0000}"/>
    <cellStyle name="Normal 37 4 9 10" xfId="19071" xr:uid="{00000000-0005-0000-0000-0000444A0000}"/>
    <cellStyle name="Normal 37 4 9 11" xfId="19072" xr:uid="{00000000-0005-0000-0000-0000454A0000}"/>
    <cellStyle name="Normal 37 4 9 12" xfId="19073" xr:uid="{00000000-0005-0000-0000-0000464A0000}"/>
    <cellStyle name="Normal 37 4 9 13" xfId="19074" xr:uid="{00000000-0005-0000-0000-0000474A0000}"/>
    <cellStyle name="Normal 37 4 9 14" xfId="19075" xr:uid="{00000000-0005-0000-0000-0000484A0000}"/>
    <cellStyle name="Normal 37 4 9 2" xfId="19076" xr:uid="{00000000-0005-0000-0000-0000494A0000}"/>
    <cellStyle name="Normal 37 4 9 3" xfId="19077" xr:uid="{00000000-0005-0000-0000-00004A4A0000}"/>
    <cellStyle name="Normal 37 4 9 4" xfId="19078" xr:uid="{00000000-0005-0000-0000-00004B4A0000}"/>
    <cellStyle name="Normal 37 4 9 5" xfId="19079" xr:uid="{00000000-0005-0000-0000-00004C4A0000}"/>
    <cellStyle name="Normal 37 4 9 6" xfId="19080" xr:uid="{00000000-0005-0000-0000-00004D4A0000}"/>
    <cellStyle name="Normal 37 4 9 7" xfId="19081" xr:uid="{00000000-0005-0000-0000-00004E4A0000}"/>
    <cellStyle name="Normal 37 4 9 8" xfId="19082" xr:uid="{00000000-0005-0000-0000-00004F4A0000}"/>
    <cellStyle name="Normal 37 4 9 9" xfId="19083" xr:uid="{00000000-0005-0000-0000-0000504A0000}"/>
    <cellStyle name="Normal 38" xfId="112" xr:uid="{00000000-0005-0000-0000-0000514A0000}"/>
    <cellStyle name="Normal 38 10" xfId="19084" xr:uid="{00000000-0005-0000-0000-0000524A0000}"/>
    <cellStyle name="Normal 38 10 10" xfId="19085" xr:uid="{00000000-0005-0000-0000-0000534A0000}"/>
    <cellStyle name="Normal 38 10 11" xfId="19086" xr:uid="{00000000-0005-0000-0000-0000544A0000}"/>
    <cellStyle name="Normal 38 10 12" xfId="19087" xr:uid="{00000000-0005-0000-0000-0000554A0000}"/>
    <cellStyle name="Normal 38 10 13" xfId="19088" xr:uid="{00000000-0005-0000-0000-0000564A0000}"/>
    <cellStyle name="Normal 38 10 14" xfId="19089" xr:uid="{00000000-0005-0000-0000-0000574A0000}"/>
    <cellStyle name="Normal 38 10 2" xfId="19090" xr:uid="{00000000-0005-0000-0000-0000584A0000}"/>
    <cellStyle name="Normal 38 10 3" xfId="19091" xr:uid="{00000000-0005-0000-0000-0000594A0000}"/>
    <cellStyle name="Normal 38 10 4" xfId="19092" xr:uid="{00000000-0005-0000-0000-00005A4A0000}"/>
    <cellStyle name="Normal 38 10 5" xfId="19093" xr:uid="{00000000-0005-0000-0000-00005B4A0000}"/>
    <cellStyle name="Normal 38 10 6" xfId="19094" xr:uid="{00000000-0005-0000-0000-00005C4A0000}"/>
    <cellStyle name="Normal 38 10 7" xfId="19095" xr:uid="{00000000-0005-0000-0000-00005D4A0000}"/>
    <cellStyle name="Normal 38 10 8" xfId="19096" xr:uid="{00000000-0005-0000-0000-00005E4A0000}"/>
    <cellStyle name="Normal 38 10 9" xfId="19097" xr:uid="{00000000-0005-0000-0000-00005F4A0000}"/>
    <cellStyle name="Normal 38 11" xfId="19098" xr:uid="{00000000-0005-0000-0000-0000604A0000}"/>
    <cellStyle name="Normal 38 11 10" xfId="19099" xr:uid="{00000000-0005-0000-0000-0000614A0000}"/>
    <cellStyle name="Normal 38 11 11" xfId="19100" xr:uid="{00000000-0005-0000-0000-0000624A0000}"/>
    <cellStyle name="Normal 38 11 12" xfId="19101" xr:uid="{00000000-0005-0000-0000-0000634A0000}"/>
    <cellStyle name="Normal 38 11 13" xfId="19102" xr:uid="{00000000-0005-0000-0000-0000644A0000}"/>
    <cellStyle name="Normal 38 11 14" xfId="19103" xr:uid="{00000000-0005-0000-0000-0000654A0000}"/>
    <cellStyle name="Normal 38 11 2" xfId="19104" xr:uid="{00000000-0005-0000-0000-0000664A0000}"/>
    <cellStyle name="Normal 38 11 3" xfId="19105" xr:uid="{00000000-0005-0000-0000-0000674A0000}"/>
    <cellStyle name="Normal 38 11 4" xfId="19106" xr:uid="{00000000-0005-0000-0000-0000684A0000}"/>
    <cellStyle name="Normal 38 11 5" xfId="19107" xr:uid="{00000000-0005-0000-0000-0000694A0000}"/>
    <cellStyle name="Normal 38 11 6" xfId="19108" xr:uid="{00000000-0005-0000-0000-00006A4A0000}"/>
    <cellStyle name="Normal 38 11 7" xfId="19109" xr:uid="{00000000-0005-0000-0000-00006B4A0000}"/>
    <cellStyle name="Normal 38 11 8" xfId="19110" xr:uid="{00000000-0005-0000-0000-00006C4A0000}"/>
    <cellStyle name="Normal 38 11 9" xfId="19111" xr:uid="{00000000-0005-0000-0000-00006D4A0000}"/>
    <cellStyle name="Normal 38 12" xfId="19112" xr:uid="{00000000-0005-0000-0000-00006E4A0000}"/>
    <cellStyle name="Normal 38 12 10" xfId="19113" xr:uid="{00000000-0005-0000-0000-00006F4A0000}"/>
    <cellStyle name="Normal 38 12 11" xfId="19114" xr:uid="{00000000-0005-0000-0000-0000704A0000}"/>
    <cellStyle name="Normal 38 12 12" xfId="19115" xr:uid="{00000000-0005-0000-0000-0000714A0000}"/>
    <cellStyle name="Normal 38 12 13" xfId="19116" xr:uid="{00000000-0005-0000-0000-0000724A0000}"/>
    <cellStyle name="Normal 38 12 14" xfId="19117" xr:uid="{00000000-0005-0000-0000-0000734A0000}"/>
    <cellStyle name="Normal 38 12 2" xfId="19118" xr:uid="{00000000-0005-0000-0000-0000744A0000}"/>
    <cellStyle name="Normal 38 12 3" xfId="19119" xr:uid="{00000000-0005-0000-0000-0000754A0000}"/>
    <cellStyle name="Normal 38 12 4" xfId="19120" xr:uid="{00000000-0005-0000-0000-0000764A0000}"/>
    <cellStyle name="Normal 38 12 5" xfId="19121" xr:uid="{00000000-0005-0000-0000-0000774A0000}"/>
    <cellStyle name="Normal 38 12 6" xfId="19122" xr:uid="{00000000-0005-0000-0000-0000784A0000}"/>
    <cellStyle name="Normal 38 12 7" xfId="19123" xr:uid="{00000000-0005-0000-0000-0000794A0000}"/>
    <cellStyle name="Normal 38 12 8" xfId="19124" xr:uid="{00000000-0005-0000-0000-00007A4A0000}"/>
    <cellStyle name="Normal 38 12 9" xfId="19125" xr:uid="{00000000-0005-0000-0000-00007B4A0000}"/>
    <cellStyle name="Normal 38 13" xfId="19126" xr:uid="{00000000-0005-0000-0000-00007C4A0000}"/>
    <cellStyle name="Normal 38 13 10" xfId="19127" xr:uid="{00000000-0005-0000-0000-00007D4A0000}"/>
    <cellStyle name="Normal 38 13 11" xfId="19128" xr:uid="{00000000-0005-0000-0000-00007E4A0000}"/>
    <cellStyle name="Normal 38 13 12" xfId="19129" xr:uid="{00000000-0005-0000-0000-00007F4A0000}"/>
    <cellStyle name="Normal 38 13 13" xfId="19130" xr:uid="{00000000-0005-0000-0000-0000804A0000}"/>
    <cellStyle name="Normal 38 13 14" xfId="19131" xr:uid="{00000000-0005-0000-0000-0000814A0000}"/>
    <cellStyle name="Normal 38 13 2" xfId="19132" xr:uid="{00000000-0005-0000-0000-0000824A0000}"/>
    <cellStyle name="Normal 38 13 3" xfId="19133" xr:uid="{00000000-0005-0000-0000-0000834A0000}"/>
    <cellStyle name="Normal 38 13 4" xfId="19134" xr:uid="{00000000-0005-0000-0000-0000844A0000}"/>
    <cellStyle name="Normal 38 13 5" xfId="19135" xr:uid="{00000000-0005-0000-0000-0000854A0000}"/>
    <cellStyle name="Normal 38 13 6" xfId="19136" xr:uid="{00000000-0005-0000-0000-0000864A0000}"/>
    <cellStyle name="Normal 38 13 7" xfId="19137" xr:uid="{00000000-0005-0000-0000-0000874A0000}"/>
    <cellStyle name="Normal 38 13 8" xfId="19138" xr:uid="{00000000-0005-0000-0000-0000884A0000}"/>
    <cellStyle name="Normal 38 13 9" xfId="19139" xr:uid="{00000000-0005-0000-0000-0000894A0000}"/>
    <cellStyle name="Normal 38 14" xfId="19140" xr:uid="{00000000-0005-0000-0000-00008A4A0000}"/>
    <cellStyle name="Normal 38 14 10" xfId="19141" xr:uid="{00000000-0005-0000-0000-00008B4A0000}"/>
    <cellStyle name="Normal 38 14 11" xfId="19142" xr:uid="{00000000-0005-0000-0000-00008C4A0000}"/>
    <cellStyle name="Normal 38 14 12" xfId="19143" xr:uid="{00000000-0005-0000-0000-00008D4A0000}"/>
    <cellStyle name="Normal 38 14 13" xfId="19144" xr:uid="{00000000-0005-0000-0000-00008E4A0000}"/>
    <cellStyle name="Normal 38 14 14" xfId="19145" xr:uid="{00000000-0005-0000-0000-00008F4A0000}"/>
    <cellStyle name="Normal 38 14 2" xfId="19146" xr:uid="{00000000-0005-0000-0000-0000904A0000}"/>
    <cellStyle name="Normal 38 14 3" xfId="19147" xr:uid="{00000000-0005-0000-0000-0000914A0000}"/>
    <cellStyle name="Normal 38 14 4" xfId="19148" xr:uid="{00000000-0005-0000-0000-0000924A0000}"/>
    <cellStyle name="Normal 38 14 5" xfId="19149" xr:uid="{00000000-0005-0000-0000-0000934A0000}"/>
    <cellStyle name="Normal 38 14 6" xfId="19150" xr:uid="{00000000-0005-0000-0000-0000944A0000}"/>
    <cellStyle name="Normal 38 14 7" xfId="19151" xr:uid="{00000000-0005-0000-0000-0000954A0000}"/>
    <cellStyle name="Normal 38 14 8" xfId="19152" xr:uid="{00000000-0005-0000-0000-0000964A0000}"/>
    <cellStyle name="Normal 38 14 9" xfId="19153" xr:uid="{00000000-0005-0000-0000-0000974A0000}"/>
    <cellStyle name="Normal 38 15" xfId="19154" xr:uid="{00000000-0005-0000-0000-0000984A0000}"/>
    <cellStyle name="Normal 38 15 10" xfId="19155" xr:uid="{00000000-0005-0000-0000-0000994A0000}"/>
    <cellStyle name="Normal 38 15 11" xfId="19156" xr:uid="{00000000-0005-0000-0000-00009A4A0000}"/>
    <cellStyle name="Normal 38 15 12" xfId="19157" xr:uid="{00000000-0005-0000-0000-00009B4A0000}"/>
    <cellStyle name="Normal 38 15 13" xfId="19158" xr:uid="{00000000-0005-0000-0000-00009C4A0000}"/>
    <cellStyle name="Normal 38 15 14" xfId="19159" xr:uid="{00000000-0005-0000-0000-00009D4A0000}"/>
    <cellStyle name="Normal 38 15 2" xfId="19160" xr:uid="{00000000-0005-0000-0000-00009E4A0000}"/>
    <cellStyle name="Normal 38 15 3" xfId="19161" xr:uid="{00000000-0005-0000-0000-00009F4A0000}"/>
    <cellStyle name="Normal 38 15 4" xfId="19162" xr:uid="{00000000-0005-0000-0000-0000A04A0000}"/>
    <cellStyle name="Normal 38 15 5" xfId="19163" xr:uid="{00000000-0005-0000-0000-0000A14A0000}"/>
    <cellStyle name="Normal 38 15 6" xfId="19164" xr:uid="{00000000-0005-0000-0000-0000A24A0000}"/>
    <cellStyle name="Normal 38 15 7" xfId="19165" xr:uid="{00000000-0005-0000-0000-0000A34A0000}"/>
    <cellStyle name="Normal 38 15 8" xfId="19166" xr:uid="{00000000-0005-0000-0000-0000A44A0000}"/>
    <cellStyle name="Normal 38 15 9" xfId="19167" xr:uid="{00000000-0005-0000-0000-0000A54A0000}"/>
    <cellStyle name="Normal 38 16" xfId="19168" xr:uid="{00000000-0005-0000-0000-0000A64A0000}"/>
    <cellStyle name="Normal 38 16 10" xfId="19169" xr:uid="{00000000-0005-0000-0000-0000A74A0000}"/>
    <cellStyle name="Normal 38 16 11" xfId="19170" xr:uid="{00000000-0005-0000-0000-0000A84A0000}"/>
    <cellStyle name="Normal 38 16 12" xfId="19171" xr:uid="{00000000-0005-0000-0000-0000A94A0000}"/>
    <cellStyle name="Normal 38 16 13" xfId="19172" xr:uid="{00000000-0005-0000-0000-0000AA4A0000}"/>
    <cellStyle name="Normal 38 16 14" xfId="19173" xr:uid="{00000000-0005-0000-0000-0000AB4A0000}"/>
    <cellStyle name="Normal 38 16 2" xfId="19174" xr:uid="{00000000-0005-0000-0000-0000AC4A0000}"/>
    <cellStyle name="Normal 38 16 3" xfId="19175" xr:uid="{00000000-0005-0000-0000-0000AD4A0000}"/>
    <cellStyle name="Normal 38 16 4" xfId="19176" xr:uid="{00000000-0005-0000-0000-0000AE4A0000}"/>
    <cellStyle name="Normal 38 16 5" xfId="19177" xr:uid="{00000000-0005-0000-0000-0000AF4A0000}"/>
    <cellStyle name="Normal 38 16 6" xfId="19178" xr:uid="{00000000-0005-0000-0000-0000B04A0000}"/>
    <cellStyle name="Normal 38 16 7" xfId="19179" xr:uid="{00000000-0005-0000-0000-0000B14A0000}"/>
    <cellStyle name="Normal 38 16 8" xfId="19180" xr:uid="{00000000-0005-0000-0000-0000B24A0000}"/>
    <cellStyle name="Normal 38 16 9" xfId="19181" xr:uid="{00000000-0005-0000-0000-0000B34A0000}"/>
    <cellStyle name="Normal 38 17" xfId="19182" xr:uid="{00000000-0005-0000-0000-0000B44A0000}"/>
    <cellStyle name="Normal 38 17 10" xfId="19183" xr:uid="{00000000-0005-0000-0000-0000B54A0000}"/>
    <cellStyle name="Normal 38 17 11" xfId="19184" xr:uid="{00000000-0005-0000-0000-0000B64A0000}"/>
    <cellStyle name="Normal 38 17 12" xfId="19185" xr:uid="{00000000-0005-0000-0000-0000B74A0000}"/>
    <cellStyle name="Normal 38 17 13" xfId="19186" xr:uid="{00000000-0005-0000-0000-0000B84A0000}"/>
    <cellStyle name="Normal 38 17 14" xfId="19187" xr:uid="{00000000-0005-0000-0000-0000B94A0000}"/>
    <cellStyle name="Normal 38 17 2" xfId="19188" xr:uid="{00000000-0005-0000-0000-0000BA4A0000}"/>
    <cellStyle name="Normal 38 17 3" xfId="19189" xr:uid="{00000000-0005-0000-0000-0000BB4A0000}"/>
    <cellStyle name="Normal 38 17 4" xfId="19190" xr:uid="{00000000-0005-0000-0000-0000BC4A0000}"/>
    <cellStyle name="Normal 38 17 5" xfId="19191" xr:uid="{00000000-0005-0000-0000-0000BD4A0000}"/>
    <cellStyle name="Normal 38 17 6" xfId="19192" xr:uid="{00000000-0005-0000-0000-0000BE4A0000}"/>
    <cellStyle name="Normal 38 17 7" xfId="19193" xr:uid="{00000000-0005-0000-0000-0000BF4A0000}"/>
    <cellStyle name="Normal 38 17 8" xfId="19194" xr:uid="{00000000-0005-0000-0000-0000C04A0000}"/>
    <cellStyle name="Normal 38 17 9" xfId="19195" xr:uid="{00000000-0005-0000-0000-0000C14A0000}"/>
    <cellStyle name="Normal 38 18" xfId="19196" xr:uid="{00000000-0005-0000-0000-0000C24A0000}"/>
    <cellStyle name="Normal 38 19" xfId="19197" xr:uid="{00000000-0005-0000-0000-0000C34A0000}"/>
    <cellStyle name="Normal 38 2" xfId="19198" xr:uid="{00000000-0005-0000-0000-0000C44A0000}"/>
    <cellStyle name="Normal 38 20" xfId="19199" xr:uid="{00000000-0005-0000-0000-0000C54A0000}"/>
    <cellStyle name="Normal 38 21" xfId="19200" xr:uid="{00000000-0005-0000-0000-0000C64A0000}"/>
    <cellStyle name="Normal 38 22" xfId="19201" xr:uid="{00000000-0005-0000-0000-0000C74A0000}"/>
    <cellStyle name="Normal 38 23" xfId="19202" xr:uid="{00000000-0005-0000-0000-0000C84A0000}"/>
    <cellStyle name="Normal 38 24" xfId="19203" xr:uid="{00000000-0005-0000-0000-0000C94A0000}"/>
    <cellStyle name="Normal 38 25" xfId="19204" xr:uid="{00000000-0005-0000-0000-0000CA4A0000}"/>
    <cellStyle name="Normal 38 26" xfId="19205" xr:uid="{00000000-0005-0000-0000-0000CB4A0000}"/>
    <cellStyle name="Normal 38 27" xfId="19206" xr:uid="{00000000-0005-0000-0000-0000CC4A0000}"/>
    <cellStyle name="Normal 38 28" xfId="19207" xr:uid="{00000000-0005-0000-0000-0000CD4A0000}"/>
    <cellStyle name="Normal 38 29" xfId="19208" xr:uid="{00000000-0005-0000-0000-0000CE4A0000}"/>
    <cellStyle name="Normal 38 3" xfId="19209" xr:uid="{00000000-0005-0000-0000-0000CF4A0000}"/>
    <cellStyle name="Normal 38 30" xfId="19210" xr:uid="{00000000-0005-0000-0000-0000D04A0000}"/>
    <cellStyle name="Normal 38 4" xfId="19211" xr:uid="{00000000-0005-0000-0000-0000D14A0000}"/>
    <cellStyle name="Normal 38 4 10" xfId="19212" xr:uid="{00000000-0005-0000-0000-0000D24A0000}"/>
    <cellStyle name="Normal 38 4 11" xfId="19213" xr:uid="{00000000-0005-0000-0000-0000D34A0000}"/>
    <cellStyle name="Normal 38 4 12" xfId="19214" xr:uid="{00000000-0005-0000-0000-0000D44A0000}"/>
    <cellStyle name="Normal 38 4 13" xfId="19215" xr:uid="{00000000-0005-0000-0000-0000D54A0000}"/>
    <cellStyle name="Normal 38 4 14" xfId="19216" xr:uid="{00000000-0005-0000-0000-0000D64A0000}"/>
    <cellStyle name="Normal 38 4 15" xfId="19217" xr:uid="{00000000-0005-0000-0000-0000D74A0000}"/>
    <cellStyle name="Normal 38 4 2" xfId="19218" xr:uid="{00000000-0005-0000-0000-0000D84A0000}"/>
    <cellStyle name="Normal 38 4 2 10" xfId="19219" xr:uid="{00000000-0005-0000-0000-0000D94A0000}"/>
    <cellStyle name="Normal 38 4 2 11" xfId="19220" xr:uid="{00000000-0005-0000-0000-0000DA4A0000}"/>
    <cellStyle name="Normal 38 4 2 12" xfId="19221" xr:uid="{00000000-0005-0000-0000-0000DB4A0000}"/>
    <cellStyle name="Normal 38 4 2 13" xfId="19222" xr:uid="{00000000-0005-0000-0000-0000DC4A0000}"/>
    <cellStyle name="Normal 38 4 2 14" xfId="19223" xr:uid="{00000000-0005-0000-0000-0000DD4A0000}"/>
    <cellStyle name="Normal 38 4 2 2" xfId="19224" xr:uid="{00000000-0005-0000-0000-0000DE4A0000}"/>
    <cellStyle name="Normal 38 4 2 3" xfId="19225" xr:uid="{00000000-0005-0000-0000-0000DF4A0000}"/>
    <cellStyle name="Normal 38 4 2 4" xfId="19226" xr:uid="{00000000-0005-0000-0000-0000E04A0000}"/>
    <cellStyle name="Normal 38 4 2 5" xfId="19227" xr:uid="{00000000-0005-0000-0000-0000E14A0000}"/>
    <cellStyle name="Normal 38 4 2 6" xfId="19228" xr:uid="{00000000-0005-0000-0000-0000E24A0000}"/>
    <cellStyle name="Normal 38 4 2 7" xfId="19229" xr:uid="{00000000-0005-0000-0000-0000E34A0000}"/>
    <cellStyle name="Normal 38 4 2 8" xfId="19230" xr:uid="{00000000-0005-0000-0000-0000E44A0000}"/>
    <cellStyle name="Normal 38 4 2 9" xfId="19231" xr:uid="{00000000-0005-0000-0000-0000E54A0000}"/>
    <cellStyle name="Normal 38 4 3" xfId="19232" xr:uid="{00000000-0005-0000-0000-0000E64A0000}"/>
    <cellStyle name="Normal 38 4 4" xfId="19233" xr:uid="{00000000-0005-0000-0000-0000E74A0000}"/>
    <cellStyle name="Normal 38 4 5" xfId="19234" xr:uid="{00000000-0005-0000-0000-0000E84A0000}"/>
    <cellStyle name="Normal 38 4 6" xfId="19235" xr:uid="{00000000-0005-0000-0000-0000E94A0000}"/>
    <cellStyle name="Normal 38 4 7" xfId="19236" xr:uid="{00000000-0005-0000-0000-0000EA4A0000}"/>
    <cellStyle name="Normal 38 4 8" xfId="19237" xr:uid="{00000000-0005-0000-0000-0000EB4A0000}"/>
    <cellStyle name="Normal 38 4 9" xfId="19238" xr:uid="{00000000-0005-0000-0000-0000EC4A0000}"/>
    <cellStyle name="Normal 38 5" xfId="19239" xr:uid="{00000000-0005-0000-0000-0000ED4A0000}"/>
    <cellStyle name="Normal 38 5 10" xfId="19240" xr:uid="{00000000-0005-0000-0000-0000EE4A0000}"/>
    <cellStyle name="Normal 38 5 11" xfId="19241" xr:uid="{00000000-0005-0000-0000-0000EF4A0000}"/>
    <cellStyle name="Normal 38 5 12" xfId="19242" xr:uid="{00000000-0005-0000-0000-0000F04A0000}"/>
    <cellStyle name="Normal 38 5 13" xfId="19243" xr:uid="{00000000-0005-0000-0000-0000F14A0000}"/>
    <cellStyle name="Normal 38 5 14" xfId="19244" xr:uid="{00000000-0005-0000-0000-0000F24A0000}"/>
    <cellStyle name="Normal 38 5 15" xfId="19245" xr:uid="{00000000-0005-0000-0000-0000F34A0000}"/>
    <cellStyle name="Normal 38 5 2" xfId="19246" xr:uid="{00000000-0005-0000-0000-0000F44A0000}"/>
    <cellStyle name="Normal 38 5 2 10" xfId="19247" xr:uid="{00000000-0005-0000-0000-0000F54A0000}"/>
    <cellStyle name="Normal 38 5 2 11" xfId="19248" xr:uid="{00000000-0005-0000-0000-0000F64A0000}"/>
    <cellStyle name="Normal 38 5 2 12" xfId="19249" xr:uid="{00000000-0005-0000-0000-0000F74A0000}"/>
    <cellStyle name="Normal 38 5 2 13" xfId="19250" xr:uid="{00000000-0005-0000-0000-0000F84A0000}"/>
    <cellStyle name="Normal 38 5 2 14" xfId="19251" xr:uid="{00000000-0005-0000-0000-0000F94A0000}"/>
    <cellStyle name="Normal 38 5 2 2" xfId="19252" xr:uid="{00000000-0005-0000-0000-0000FA4A0000}"/>
    <cellStyle name="Normal 38 5 2 3" xfId="19253" xr:uid="{00000000-0005-0000-0000-0000FB4A0000}"/>
    <cellStyle name="Normal 38 5 2 4" xfId="19254" xr:uid="{00000000-0005-0000-0000-0000FC4A0000}"/>
    <cellStyle name="Normal 38 5 2 5" xfId="19255" xr:uid="{00000000-0005-0000-0000-0000FD4A0000}"/>
    <cellStyle name="Normal 38 5 2 6" xfId="19256" xr:uid="{00000000-0005-0000-0000-0000FE4A0000}"/>
    <cellStyle name="Normal 38 5 2 7" xfId="19257" xr:uid="{00000000-0005-0000-0000-0000FF4A0000}"/>
    <cellStyle name="Normal 38 5 2 8" xfId="19258" xr:uid="{00000000-0005-0000-0000-0000004B0000}"/>
    <cellStyle name="Normal 38 5 2 9" xfId="19259" xr:uid="{00000000-0005-0000-0000-0000014B0000}"/>
    <cellStyle name="Normal 38 5 3" xfId="19260" xr:uid="{00000000-0005-0000-0000-0000024B0000}"/>
    <cellStyle name="Normal 38 5 4" xfId="19261" xr:uid="{00000000-0005-0000-0000-0000034B0000}"/>
    <cellStyle name="Normal 38 5 5" xfId="19262" xr:uid="{00000000-0005-0000-0000-0000044B0000}"/>
    <cellStyle name="Normal 38 5 6" xfId="19263" xr:uid="{00000000-0005-0000-0000-0000054B0000}"/>
    <cellStyle name="Normal 38 5 7" xfId="19264" xr:uid="{00000000-0005-0000-0000-0000064B0000}"/>
    <cellStyle name="Normal 38 5 8" xfId="19265" xr:uid="{00000000-0005-0000-0000-0000074B0000}"/>
    <cellStyle name="Normal 38 5 9" xfId="19266" xr:uid="{00000000-0005-0000-0000-0000084B0000}"/>
    <cellStyle name="Normal 38 6" xfId="19267" xr:uid="{00000000-0005-0000-0000-0000094B0000}"/>
    <cellStyle name="Normal 38 6 10" xfId="19268" xr:uid="{00000000-0005-0000-0000-00000A4B0000}"/>
    <cellStyle name="Normal 38 6 11" xfId="19269" xr:uid="{00000000-0005-0000-0000-00000B4B0000}"/>
    <cellStyle name="Normal 38 6 12" xfId="19270" xr:uid="{00000000-0005-0000-0000-00000C4B0000}"/>
    <cellStyle name="Normal 38 6 13" xfId="19271" xr:uid="{00000000-0005-0000-0000-00000D4B0000}"/>
    <cellStyle name="Normal 38 6 14" xfId="19272" xr:uid="{00000000-0005-0000-0000-00000E4B0000}"/>
    <cellStyle name="Normal 38 6 15" xfId="19273" xr:uid="{00000000-0005-0000-0000-00000F4B0000}"/>
    <cellStyle name="Normal 38 6 2" xfId="19274" xr:uid="{00000000-0005-0000-0000-0000104B0000}"/>
    <cellStyle name="Normal 38 6 2 10" xfId="19275" xr:uid="{00000000-0005-0000-0000-0000114B0000}"/>
    <cellStyle name="Normal 38 6 2 11" xfId="19276" xr:uid="{00000000-0005-0000-0000-0000124B0000}"/>
    <cellStyle name="Normal 38 6 2 12" xfId="19277" xr:uid="{00000000-0005-0000-0000-0000134B0000}"/>
    <cellStyle name="Normal 38 6 2 13" xfId="19278" xr:uid="{00000000-0005-0000-0000-0000144B0000}"/>
    <cellStyle name="Normal 38 6 2 14" xfId="19279" xr:uid="{00000000-0005-0000-0000-0000154B0000}"/>
    <cellStyle name="Normal 38 6 2 2" xfId="19280" xr:uid="{00000000-0005-0000-0000-0000164B0000}"/>
    <cellStyle name="Normal 38 6 2 3" xfId="19281" xr:uid="{00000000-0005-0000-0000-0000174B0000}"/>
    <cellStyle name="Normal 38 6 2 4" xfId="19282" xr:uid="{00000000-0005-0000-0000-0000184B0000}"/>
    <cellStyle name="Normal 38 6 2 5" xfId="19283" xr:uid="{00000000-0005-0000-0000-0000194B0000}"/>
    <cellStyle name="Normal 38 6 2 6" xfId="19284" xr:uid="{00000000-0005-0000-0000-00001A4B0000}"/>
    <cellStyle name="Normal 38 6 2 7" xfId="19285" xr:uid="{00000000-0005-0000-0000-00001B4B0000}"/>
    <cellStyle name="Normal 38 6 2 8" xfId="19286" xr:uid="{00000000-0005-0000-0000-00001C4B0000}"/>
    <cellStyle name="Normal 38 6 2 9" xfId="19287" xr:uid="{00000000-0005-0000-0000-00001D4B0000}"/>
    <cellStyle name="Normal 38 6 3" xfId="19288" xr:uid="{00000000-0005-0000-0000-00001E4B0000}"/>
    <cellStyle name="Normal 38 6 4" xfId="19289" xr:uid="{00000000-0005-0000-0000-00001F4B0000}"/>
    <cellStyle name="Normal 38 6 5" xfId="19290" xr:uid="{00000000-0005-0000-0000-0000204B0000}"/>
    <cellStyle name="Normal 38 6 6" xfId="19291" xr:uid="{00000000-0005-0000-0000-0000214B0000}"/>
    <cellStyle name="Normal 38 6 7" xfId="19292" xr:uid="{00000000-0005-0000-0000-0000224B0000}"/>
    <cellStyle name="Normal 38 6 8" xfId="19293" xr:uid="{00000000-0005-0000-0000-0000234B0000}"/>
    <cellStyle name="Normal 38 6 9" xfId="19294" xr:uid="{00000000-0005-0000-0000-0000244B0000}"/>
    <cellStyle name="Normal 38 7" xfId="19295" xr:uid="{00000000-0005-0000-0000-0000254B0000}"/>
    <cellStyle name="Normal 38 7 10" xfId="19296" xr:uid="{00000000-0005-0000-0000-0000264B0000}"/>
    <cellStyle name="Normal 38 7 11" xfId="19297" xr:uid="{00000000-0005-0000-0000-0000274B0000}"/>
    <cellStyle name="Normal 38 7 12" xfId="19298" xr:uid="{00000000-0005-0000-0000-0000284B0000}"/>
    <cellStyle name="Normal 38 7 13" xfId="19299" xr:uid="{00000000-0005-0000-0000-0000294B0000}"/>
    <cellStyle name="Normal 38 7 14" xfId="19300" xr:uid="{00000000-0005-0000-0000-00002A4B0000}"/>
    <cellStyle name="Normal 38 7 2" xfId="19301" xr:uid="{00000000-0005-0000-0000-00002B4B0000}"/>
    <cellStyle name="Normal 38 7 3" xfId="19302" xr:uid="{00000000-0005-0000-0000-00002C4B0000}"/>
    <cellStyle name="Normal 38 7 4" xfId="19303" xr:uid="{00000000-0005-0000-0000-00002D4B0000}"/>
    <cellStyle name="Normal 38 7 5" xfId="19304" xr:uid="{00000000-0005-0000-0000-00002E4B0000}"/>
    <cellStyle name="Normal 38 7 6" xfId="19305" xr:uid="{00000000-0005-0000-0000-00002F4B0000}"/>
    <cellStyle name="Normal 38 7 7" xfId="19306" xr:uid="{00000000-0005-0000-0000-0000304B0000}"/>
    <cellStyle name="Normal 38 7 8" xfId="19307" xr:uid="{00000000-0005-0000-0000-0000314B0000}"/>
    <cellStyle name="Normal 38 7 9" xfId="19308" xr:uid="{00000000-0005-0000-0000-0000324B0000}"/>
    <cellStyle name="Normal 38 8" xfId="19309" xr:uid="{00000000-0005-0000-0000-0000334B0000}"/>
    <cellStyle name="Normal 38 8 10" xfId="19310" xr:uid="{00000000-0005-0000-0000-0000344B0000}"/>
    <cellStyle name="Normal 38 8 11" xfId="19311" xr:uid="{00000000-0005-0000-0000-0000354B0000}"/>
    <cellStyle name="Normal 38 8 12" xfId="19312" xr:uid="{00000000-0005-0000-0000-0000364B0000}"/>
    <cellStyle name="Normal 38 8 13" xfId="19313" xr:uid="{00000000-0005-0000-0000-0000374B0000}"/>
    <cellStyle name="Normal 38 8 14" xfId="19314" xr:uid="{00000000-0005-0000-0000-0000384B0000}"/>
    <cellStyle name="Normal 38 8 2" xfId="19315" xr:uid="{00000000-0005-0000-0000-0000394B0000}"/>
    <cellStyle name="Normal 38 8 3" xfId="19316" xr:uid="{00000000-0005-0000-0000-00003A4B0000}"/>
    <cellStyle name="Normal 38 8 4" xfId="19317" xr:uid="{00000000-0005-0000-0000-00003B4B0000}"/>
    <cellStyle name="Normal 38 8 5" xfId="19318" xr:uid="{00000000-0005-0000-0000-00003C4B0000}"/>
    <cellStyle name="Normal 38 8 6" xfId="19319" xr:uid="{00000000-0005-0000-0000-00003D4B0000}"/>
    <cellStyle name="Normal 38 8 7" xfId="19320" xr:uid="{00000000-0005-0000-0000-00003E4B0000}"/>
    <cellStyle name="Normal 38 8 8" xfId="19321" xr:uid="{00000000-0005-0000-0000-00003F4B0000}"/>
    <cellStyle name="Normal 38 8 9" xfId="19322" xr:uid="{00000000-0005-0000-0000-0000404B0000}"/>
    <cellStyle name="Normal 38 9" xfId="19323" xr:uid="{00000000-0005-0000-0000-0000414B0000}"/>
    <cellStyle name="Normal 38 9 10" xfId="19324" xr:uid="{00000000-0005-0000-0000-0000424B0000}"/>
    <cellStyle name="Normal 38 9 11" xfId="19325" xr:uid="{00000000-0005-0000-0000-0000434B0000}"/>
    <cellStyle name="Normal 38 9 12" xfId="19326" xr:uid="{00000000-0005-0000-0000-0000444B0000}"/>
    <cellStyle name="Normal 38 9 13" xfId="19327" xr:uid="{00000000-0005-0000-0000-0000454B0000}"/>
    <cellStyle name="Normal 38 9 14" xfId="19328" xr:uid="{00000000-0005-0000-0000-0000464B0000}"/>
    <cellStyle name="Normal 38 9 2" xfId="19329" xr:uid="{00000000-0005-0000-0000-0000474B0000}"/>
    <cellStyle name="Normal 38 9 3" xfId="19330" xr:uid="{00000000-0005-0000-0000-0000484B0000}"/>
    <cellStyle name="Normal 38 9 4" xfId="19331" xr:uid="{00000000-0005-0000-0000-0000494B0000}"/>
    <cellStyle name="Normal 38 9 5" xfId="19332" xr:uid="{00000000-0005-0000-0000-00004A4B0000}"/>
    <cellStyle name="Normal 38 9 6" xfId="19333" xr:uid="{00000000-0005-0000-0000-00004B4B0000}"/>
    <cellStyle name="Normal 38 9 7" xfId="19334" xr:uid="{00000000-0005-0000-0000-00004C4B0000}"/>
    <cellStyle name="Normal 38 9 8" xfId="19335" xr:uid="{00000000-0005-0000-0000-00004D4B0000}"/>
    <cellStyle name="Normal 38 9 9" xfId="19336" xr:uid="{00000000-0005-0000-0000-00004E4B0000}"/>
    <cellStyle name="Normal 39" xfId="113" xr:uid="{00000000-0005-0000-0000-00004F4B0000}"/>
    <cellStyle name="Normal 39 10" xfId="19337" xr:uid="{00000000-0005-0000-0000-0000504B0000}"/>
    <cellStyle name="Normal 39 10 10" xfId="19338" xr:uid="{00000000-0005-0000-0000-0000514B0000}"/>
    <cellStyle name="Normal 39 10 11" xfId="19339" xr:uid="{00000000-0005-0000-0000-0000524B0000}"/>
    <cellStyle name="Normal 39 10 12" xfId="19340" xr:uid="{00000000-0005-0000-0000-0000534B0000}"/>
    <cellStyle name="Normal 39 10 13" xfId="19341" xr:uid="{00000000-0005-0000-0000-0000544B0000}"/>
    <cellStyle name="Normal 39 10 14" xfId="19342" xr:uid="{00000000-0005-0000-0000-0000554B0000}"/>
    <cellStyle name="Normal 39 10 2" xfId="19343" xr:uid="{00000000-0005-0000-0000-0000564B0000}"/>
    <cellStyle name="Normal 39 10 3" xfId="19344" xr:uid="{00000000-0005-0000-0000-0000574B0000}"/>
    <cellStyle name="Normal 39 10 4" xfId="19345" xr:uid="{00000000-0005-0000-0000-0000584B0000}"/>
    <cellStyle name="Normal 39 10 5" xfId="19346" xr:uid="{00000000-0005-0000-0000-0000594B0000}"/>
    <cellStyle name="Normal 39 10 6" xfId="19347" xr:uid="{00000000-0005-0000-0000-00005A4B0000}"/>
    <cellStyle name="Normal 39 10 7" xfId="19348" xr:uid="{00000000-0005-0000-0000-00005B4B0000}"/>
    <cellStyle name="Normal 39 10 8" xfId="19349" xr:uid="{00000000-0005-0000-0000-00005C4B0000}"/>
    <cellStyle name="Normal 39 10 9" xfId="19350" xr:uid="{00000000-0005-0000-0000-00005D4B0000}"/>
    <cellStyle name="Normal 39 11" xfId="19351" xr:uid="{00000000-0005-0000-0000-00005E4B0000}"/>
    <cellStyle name="Normal 39 11 10" xfId="19352" xr:uid="{00000000-0005-0000-0000-00005F4B0000}"/>
    <cellStyle name="Normal 39 11 11" xfId="19353" xr:uid="{00000000-0005-0000-0000-0000604B0000}"/>
    <cellStyle name="Normal 39 11 12" xfId="19354" xr:uid="{00000000-0005-0000-0000-0000614B0000}"/>
    <cellStyle name="Normal 39 11 13" xfId="19355" xr:uid="{00000000-0005-0000-0000-0000624B0000}"/>
    <cellStyle name="Normal 39 11 14" xfId="19356" xr:uid="{00000000-0005-0000-0000-0000634B0000}"/>
    <cellStyle name="Normal 39 11 2" xfId="19357" xr:uid="{00000000-0005-0000-0000-0000644B0000}"/>
    <cellStyle name="Normal 39 11 3" xfId="19358" xr:uid="{00000000-0005-0000-0000-0000654B0000}"/>
    <cellStyle name="Normal 39 11 4" xfId="19359" xr:uid="{00000000-0005-0000-0000-0000664B0000}"/>
    <cellStyle name="Normal 39 11 5" xfId="19360" xr:uid="{00000000-0005-0000-0000-0000674B0000}"/>
    <cellStyle name="Normal 39 11 6" xfId="19361" xr:uid="{00000000-0005-0000-0000-0000684B0000}"/>
    <cellStyle name="Normal 39 11 7" xfId="19362" xr:uid="{00000000-0005-0000-0000-0000694B0000}"/>
    <cellStyle name="Normal 39 11 8" xfId="19363" xr:uid="{00000000-0005-0000-0000-00006A4B0000}"/>
    <cellStyle name="Normal 39 11 9" xfId="19364" xr:uid="{00000000-0005-0000-0000-00006B4B0000}"/>
    <cellStyle name="Normal 39 12" xfId="19365" xr:uid="{00000000-0005-0000-0000-00006C4B0000}"/>
    <cellStyle name="Normal 39 12 10" xfId="19366" xr:uid="{00000000-0005-0000-0000-00006D4B0000}"/>
    <cellStyle name="Normal 39 12 11" xfId="19367" xr:uid="{00000000-0005-0000-0000-00006E4B0000}"/>
    <cellStyle name="Normal 39 12 12" xfId="19368" xr:uid="{00000000-0005-0000-0000-00006F4B0000}"/>
    <cellStyle name="Normal 39 12 13" xfId="19369" xr:uid="{00000000-0005-0000-0000-0000704B0000}"/>
    <cellStyle name="Normal 39 12 14" xfId="19370" xr:uid="{00000000-0005-0000-0000-0000714B0000}"/>
    <cellStyle name="Normal 39 12 2" xfId="19371" xr:uid="{00000000-0005-0000-0000-0000724B0000}"/>
    <cellStyle name="Normal 39 12 3" xfId="19372" xr:uid="{00000000-0005-0000-0000-0000734B0000}"/>
    <cellStyle name="Normal 39 12 4" xfId="19373" xr:uid="{00000000-0005-0000-0000-0000744B0000}"/>
    <cellStyle name="Normal 39 12 5" xfId="19374" xr:uid="{00000000-0005-0000-0000-0000754B0000}"/>
    <cellStyle name="Normal 39 12 6" xfId="19375" xr:uid="{00000000-0005-0000-0000-0000764B0000}"/>
    <cellStyle name="Normal 39 12 7" xfId="19376" xr:uid="{00000000-0005-0000-0000-0000774B0000}"/>
    <cellStyle name="Normal 39 12 8" xfId="19377" xr:uid="{00000000-0005-0000-0000-0000784B0000}"/>
    <cellStyle name="Normal 39 12 9" xfId="19378" xr:uid="{00000000-0005-0000-0000-0000794B0000}"/>
    <cellStyle name="Normal 39 13" xfId="19379" xr:uid="{00000000-0005-0000-0000-00007A4B0000}"/>
    <cellStyle name="Normal 39 13 10" xfId="19380" xr:uid="{00000000-0005-0000-0000-00007B4B0000}"/>
    <cellStyle name="Normal 39 13 11" xfId="19381" xr:uid="{00000000-0005-0000-0000-00007C4B0000}"/>
    <cellStyle name="Normal 39 13 12" xfId="19382" xr:uid="{00000000-0005-0000-0000-00007D4B0000}"/>
    <cellStyle name="Normal 39 13 13" xfId="19383" xr:uid="{00000000-0005-0000-0000-00007E4B0000}"/>
    <cellStyle name="Normal 39 13 14" xfId="19384" xr:uid="{00000000-0005-0000-0000-00007F4B0000}"/>
    <cellStyle name="Normal 39 13 2" xfId="19385" xr:uid="{00000000-0005-0000-0000-0000804B0000}"/>
    <cellStyle name="Normal 39 13 3" xfId="19386" xr:uid="{00000000-0005-0000-0000-0000814B0000}"/>
    <cellStyle name="Normal 39 13 4" xfId="19387" xr:uid="{00000000-0005-0000-0000-0000824B0000}"/>
    <cellStyle name="Normal 39 13 5" xfId="19388" xr:uid="{00000000-0005-0000-0000-0000834B0000}"/>
    <cellStyle name="Normal 39 13 6" xfId="19389" xr:uid="{00000000-0005-0000-0000-0000844B0000}"/>
    <cellStyle name="Normal 39 13 7" xfId="19390" xr:uid="{00000000-0005-0000-0000-0000854B0000}"/>
    <cellStyle name="Normal 39 13 8" xfId="19391" xr:uid="{00000000-0005-0000-0000-0000864B0000}"/>
    <cellStyle name="Normal 39 13 9" xfId="19392" xr:uid="{00000000-0005-0000-0000-0000874B0000}"/>
    <cellStyle name="Normal 39 14" xfId="19393" xr:uid="{00000000-0005-0000-0000-0000884B0000}"/>
    <cellStyle name="Normal 39 14 10" xfId="19394" xr:uid="{00000000-0005-0000-0000-0000894B0000}"/>
    <cellStyle name="Normal 39 14 11" xfId="19395" xr:uid="{00000000-0005-0000-0000-00008A4B0000}"/>
    <cellStyle name="Normal 39 14 12" xfId="19396" xr:uid="{00000000-0005-0000-0000-00008B4B0000}"/>
    <cellStyle name="Normal 39 14 13" xfId="19397" xr:uid="{00000000-0005-0000-0000-00008C4B0000}"/>
    <cellStyle name="Normal 39 14 14" xfId="19398" xr:uid="{00000000-0005-0000-0000-00008D4B0000}"/>
    <cellStyle name="Normal 39 14 2" xfId="19399" xr:uid="{00000000-0005-0000-0000-00008E4B0000}"/>
    <cellStyle name="Normal 39 14 3" xfId="19400" xr:uid="{00000000-0005-0000-0000-00008F4B0000}"/>
    <cellStyle name="Normal 39 14 4" xfId="19401" xr:uid="{00000000-0005-0000-0000-0000904B0000}"/>
    <cellStyle name="Normal 39 14 5" xfId="19402" xr:uid="{00000000-0005-0000-0000-0000914B0000}"/>
    <cellStyle name="Normal 39 14 6" xfId="19403" xr:uid="{00000000-0005-0000-0000-0000924B0000}"/>
    <cellStyle name="Normal 39 14 7" xfId="19404" xr:uid="{00000000-0005-0000-0000-0000934B0000}"/>
    <cellStyle name="Normal 39 14 8" xfId="19405" xr:uid="{00000000-0005-0000-0000-0000944B0000}"/>
    <cellStyle name="Normal 39 14 9" xfId="19406" xr:uid="{00000000-0005-0000-0000-0000954B0000}"/>
    <cellStyle name="Normal 39 15" xfId="19407" xr:uid="{00000000-0005-0000-0000-0000964B0000}"/>
    <cellStyle name="Normal 39 15 10" xfId="19408" xr:uid="{00000000-0005-0000-0000-0000974B0000}"/>
    <cellStyle name="Normal 39 15 11" xfId="19409" xr:uid="{00000000-0005-0000-0000-0000984B0000}"/>
    <cellStyle name="Normal 39 15 12" xfId="19410" xr:uid="{00000000-0005-0000-0000-0000994B0000}"/>
    <cellStyle name="Normal 39 15 13" xfId="19411" xr:uid="{00000000-0005-0000-0000-00009A4B0000}"/>
    <cellStyle name="Normal 39 15 14" xfId="19412" xr:uid="{00000000-0005-0000-0000-00009B4B0000}"/>
    <cellStyle name="Normal 39 15 2" xfId="19413" xr:uid="{00000000-0005-0000-0000-00009C4B0000}"/>
    <cellStyle name="Normal 39 15 3" xfId="19414" xr:uid="{00000000-0005-0000-0000-00009D4B0000}"/>
    <cellStyle name="Normal 39 15 4" xfId="19415" xr:uid="{00000000-0005-0000-0000-00009E4B0000}"/>
    <cellStyle name="Normal 39 15 5" xfId="19416" xr:uid="{00000000-0005-0000-0000-00009F4B0000}"/>
    <cellStyle name="Normal 39 15 6" xfId="19417" xr:uid="{00000000-0005-0000-0000-0000A04B0000}"/>
    <cellStyle name="Normal 39 15 7" xfId="19418" xr:uid="{00000000-0005-0000-0000-0000A14B0000}"/>
    <cellStyle name="Normal 39 15 8" xfId="19419" xr:uid="{00000000-0005-0000-0000-0000A24B0000}"/>
    <cellStyle name="Normal 39 15 9" xfId="19420" xr:uid="{00000000-0005-0000-0000-0000A34B0000}"/>
    <cellStyle name="Normal 39 16" xfId="19421" xr:uid="{00000000-0005-0000-0000-0000A44B0000}"/>
    <cellStyle name="Normal 39 16 10" xfId="19422" xr:uid="{00000000-0005-0000-0000-0000A54B0000}"/>
    <cellStyle name="Normal 39 16 11" xfId="19423" xr:uid="{00000000-0005-0000-0000-0000A64B0000}"/>
    <cellStyle name="Normal 39 16 12" xfId="19424" xr:uid="{00000000-0005-0000-0000-0000A74B0000}"/>
    <cellStyle name="Normal 39 16 13" xfId="19425" xr:uid="{00000000-0005-0000-0000-0000A84B0000}"/>
    <cellStyle name="Normal 39 16 14" xfId="19426" xr:uid="{00000000-0005-0000-0000-0000A94B0000}"/>
    <cellStyle name="Normal 39 16 2" xfId="19427" xr:uid="{00000000-0005-0000-0000-0000AA4B0000}"/>
    <cellStyle name="Normal 39 16 3" xfId="19428" xr:uid="{00000000-0005-0000-0000-0000AB4B0000}"/>
    <cellStyle name="Normal 39 16 4" xfId="19429" xr:uid="{00000000-0005-0000-0000-0000AC4B0000}"/>
    <cellStyle name="Normal 39 16 5" xfId="19430" xr:uid="{00000000-0005-0000-0000-0000AD4B0000}"/>
    <cellStyle name="Normal 39 16 6" xfId="19431" xr:uid="{00000000-0005-0000-0000-0000AE4B0000}"/>
    <cellStyle name="Normal 39 16 7" xfId="19432" xr:uid="{00000000-0005-0000-0000-0000AF4B0000}"/>
    <cellStyle name="Normal 39 16 8" xfId="19433" xr:uid="{00000000-0005-0000-0000-0000B04B0000}"/>
    <cellStyle name="Normal 39 16 9" xfId="19434" xr:uid="{00000000-0005-0000-0000-0000B14B0000}"/>
    <cellStyle name="Normal 39 17" xfId="19435" xr:uid="{00000000-0005-0000-0000-0000B24B0000}"/>
    <cellStyle name="Normal 39 17 10" xfId="19436" xr:uid="{00000000-0005-0000-0000-0000B34B0000}"/>
    <cellStyle name="Normal 39 17 11" xfId="19437" xr:uid="{00000000-0005-0000-0000-0000B44B0000}"/>
    <cellStyle name="Normal 39 17 12" xfId="19438" xr:uid="{00000000-0005-0000-0000-0000B54B0000}"/>
    <cellStyle name="Normal 39 17 13" xfId="19439" xr:uid="{00000000-0005-0000-0000-0000B64B0000}"/>
    <cellStyle name="Normal 39 17 14" xfId="19440" xr:uid="{00000000-0005-0000-0000-0000B74B0000}"/>
    <cellStyle name="Normal 39 17 2" xfId="19441" xr:uid="{00000000-0005-0000-0000-0000B84B0000}"/>
    <cellStyle name="Normal 39 17 3" xfId="19442" xr:uid="{00000000-0005-0000-0000-0000B94B0000}"/>
    <cellStyle name="Normal 39 17 4" xfId="19443" xr:uid="{00000000-0005-0000-0000-0000BA4B0000}"/>
    <cellStyle name="Normal 39 17 5" xfId="19444" xr:uid="{00000000-0005-0000-0000-0000BB4B0000}"/>
    <cellStyle name="Normal 39 17 6" xfId="19445" xr:uid="{00000000-0005-0000-0000-0000BC4B0000}"/>
    <cellStyle name="Normal 39 17 7" xfId="19446" xr:uid="{00000000-0005-0000-0000-0000BD4B0000}"/>
    <cellStyle name="Normal 39 17 8" xfId="19447" xr:uid="{00000000-0005-0000-0000-0000BE4B0000}"/>
    <cellStyle name="Normal 39 17 9" xfId="19448" xr:uid="{00000000-0005-0000-0000-0000BF4B0000}"/>
    <cellStyle name="Normal 39 18" xfId="19449" xr:uid="{00000000-0005-0000-0000-0000C04B0000}"/>
    <cellStyle name="Normal 39 19" xfId="19450" xr:uid="{00000000-0005-0000-0000-0000C14B0000}"/>
    <cellStyle name="Normal 39 2" xfId="19451" xr:uid="{00000000-0005-0000-0000-0000C24B0000}"/>
    <cellStyle name="Normal 39 20" xfId="19452" xr:uid="{00000000-0005-0000-0000-0000C34B0000}"/>
    <cellStyle name="Normal 39 21" xfId="19453" xr:uid="{00000000-0005-0000-0000-0000C44B0000}"/>
    <cellStyle name="Normal 39 22" xfId="19454" xr:uid="{00000000-0005-0000-0000-0000C54B0000}"/>
    <cellStyle name="Normal 39 23" xfId="19455" xr:uid="{00000000-0005-0000-0000-0000C64B0000}"/>
    <cellStyle name="Normal 39 24" xfId="19456" xr:uid="{00000000-0005-0000-0000-0000C74B0000}"/>
    <cellStyle name="Normal 39 25" xfId="19457" xr:uid="{00000000-0005-0000-0000-0000C84B0000}"/>
    <cellStyle name="Normal 39 26" xfId="19458" xr:uid="{00000000-0005-0000-0000-0000C94B0000}"/>
    <cellStyle name="Normal 39 27" xfId="19459" xr:uid="{00000000-0005-0000-0000-0000CA4B0000}"/>
    <cellStyle name="Normal 39 28" xfId="19460" xr:uid="{00000000-0005-0000-0000-0000CB4B0000}"/>
    <cellStyle name="Normal 39 29" xfId="19461" xr:uid="{00000000-0005-0000-0000-0000CC4B0000}"/>
    <cellStyle name="Normal 39 3" xfId="19462" xr:uid="{00000000-0005-0000-0000-0000CD4B0000}"/>
    <cellStyle name="Normal 39 30" xfId="19463" xr:uid="{00000000-0005-0000-0000-0000CE4B0000}"/>
    <cellStyle name="Normal 39 4" xfId="19464" xr:uid="{00000000-0005-0000-0000-0000CF4B0000}"/>
    <cellStyle name="Normal 39 4 10" xfId="19465" xr:uid="{00000000-0005-0000-0000-0000D04B0000}"/>
    <cellStyle name="Normal 39 4 11" xfId="19466" xr:uid="{00000000-0005-0000-0000-0000D14B0000}"/>
    <cellStyle name="Normal 39 4 12" xfId="19467" xr:uid="{00000000-0005-0000-0000-0000D24B0000}"/>
    <cellStyle name="Normal 39 4 13" xfId="19468" xr:uid="{00000000-0005-0000-0000-0000D34B0000}"/>
    <cellStyle name="Normal 39 4 14" xfId="19469" xr:uid="{00000000-0005-0000-0000-0000D44B0000}"/>
    <cellStyle name="Normal 39 4 15" xfId="19470" xr:uid="{00000000-0005-0000-0000-0000D54B0000}"/>
    <cellStyle name="Normal 39 4 2" xfId="19471" xr:uid="{00000000-0005-0000-0000-0000D64B0000}"/>
    <cellStyle name="Normal 39 4 2 10" xfId="19472" xr:uid="{00000000-0005-0000-0000-0000D74B0000}"/>
    <cellStyle name="Normal 39 4 2 11" xfId="19473" xr:uid="{00000000-0005-0000-0000-0000D84B0000}"/>
    <cellStyle name="Normal 39 4 2 12" xfId="19474" xr:uid="{00000000-0005-0000-0000-0000D94B0000}"/>
    <cellStyle name="Normal 39 4 2 13" xfId="19475" xr:uid="{00000000-0005-0000-0000-0000DA4B0000}"/>
    <cellStyle name="Normal 39 4 2 14" xfId="19476" xr:uid="{00000000-0005-0000-0000-0000DB4B0000}"/>
    <cellStyle name="Normal 39 4 2 2" xfId="19477" xr:uid="{00000000-0005-0000-0000-0000DC4B0000}"/>
    <cellStyle name="Normal 39 4 2 3" xfId="19478" xr:uid="{00000000-0005-0000-0000-0000DD4B0000}"/>
    <cellStyle name="Normal 39 4 2 4" xfId="19479" xr:uid="{00000000-0005-0000-0000-0000DE4B0000}"/>
    <cellStyle name="Normal 39 4 2 5" xfId="19480" xr:uid="{00000000-0005-0000-0000-0000DF4B0000}"/>
    <cellStyle name="Normal 39 4 2 6" xfId="19481" xr:uid="{00000000-0005-0000-0000-0000E04B0000}"/>
    <cellStyle name="Normal 39 4 2 7" xfId="19482" xr:uid="{00000000-0005-0000-0000-0000E14B0000}"/>
    <cellStyle name="Normal 39 4 2 8" xfId="19483" xr:uid="{00000000-0005-0000-0000-0000E24B0000}"/>
    <cellStyle name="Normal 39 4 2 9" xfId="19484" xr:uid="{00000000-0005-0000-0000-0000E34B0000}"/>
    <cellStyle name="Normal 39 4 3" xfId="19485" xr:uid="{00000000-0005-0000-0000-0000E44B0000}"/>
    <cellStyle name="Normal 39 4 4" xfId="19486" xr:uid="{00000000-0005-0000-0000-0000E54B0000}"/>
    <cellStyle name="Normal 39 4 5" xfId="19487" xr:uid="{00000000-0005-0000-0000-0000E64B0000}"/>
    <cellStyle name="Normal 39 4 6" xfId="19488" xr:uid="{00000000-0005-0000-0000-0000E74B0000}"/>
    <cellStyle name="Normal 39 4 7" xfId="19489" xr:uid="{00000000-0005-0000-0000-0000E84B0000}"/>
    <cellStyle name="Normal 39 4 8" xfId="19490" xr:uid="{00000000-0005-0000-0000-0000E94B0000}"/>
    <cellStyle name="Normal 39 4 9" xfId="19491" xr:uid="{00000000-0005-0000-0000-0000EA4B0000}"/>
    <cellStyle name="Normal 39 5" xfId="19492" xr:uid="{00000000-0005-0000-0000-0000EB4B0000}"/>
    <cellStyle name="Normal 39 5 10" xfId="19493" xr:uid="{00000000-0005-0000-0000-0000EC4B0000}"/>
    <cellStyle name="Normal 39 5 11" xfId="19494" xr:uid="{00000000-0005-0000-0000-0000ED4B0000}"/>
    <cellStyle name="Normal 39 5 12" xfId="19495" xr:uid="{00000000-0005-0000-0000-0000EE4B0000}"/>
    <cellStyle name="Normal 39 5 13" xfId="19496" xr:uid="{00000000-0005-0000-0000-0000EF4B0000}"/>
    <cellStyle name="Normal 39 5 14" xfId="19497" xr:uid="{00000000-0005-0000-0000-0000F04B0000}"/>
    <cellStyle name="Normal 39 5 15" xfId="19498" xr:uid="{00000000-0005-0000-0000-0000F14B0000}"/>
    <cellStyle name="Normal 39 5 2" xfId="19499" xr:uid="{00000000-0005-0000-0000-0000F24B0000}"/>
    <cellStyle name="Normal 39 5 2 10" xfId="19500" xr:uid="{00000000-0005-0000-0000-0000F34B0000}"/>
    <cellStyle name="Normal 39 5 2 11" xfId="19501" xr:uid="{00000000-0005-0000-0000-0000F44B0000}"/>
    <cellStyle name="Normal 39 5 2 12" xfId="19502" xr:uid="{00000000-0005-0000-0000-0000F54B0000}"/>
    <cellStyle name="Normal 39 5 2 13" xfId="19503" xr:uid="{00000000-0005-0000-0000-0000F64B0000}"/>
    <cellStyle name="Normal 39 5 2 14" xfId="19504" xr:uid="{00000000-0005-0000-0000-0000F74B0000}"/>
    <cellStyle name="Normal 39 5 2 2" xfId="19505" xr:uid="{00000000-0005-0000-0000-0000F84B0000}"/>
    <cellStyle name="Normal 39 5 2 3" xfId="19506" xr:uid="{00000000-0005-0000-0000-0000F94B0000}"/>
    <cellStyle name="Normal 39 5 2 4" xfId="19507" xr:uid="{00000000-0005-0000-0000-0000FA4B0000}"/>
    <cellStyle name="Normal 39 5 2 5" xfId="19508" xr:uid="{00000000-0005-0000-0000-0000FB4B0000}"/>
    <cellStyle name="Normal 39 5 2 6" xfId="19509" xr:uid="{00000000-0005-0000-0000-0000FC4B0000}"/>
    <cellStyle name="Normal 39 5 2 7" xfId="19510" xr:uid="{00000000-0005-0000-0000-0000FD4B0000}"/>
    <cellStyle name="Normal 39 5 2 8" xfId="19511" xr:uid="{00000000-0005-0000-0000-0000FE4B0000}"/>
    <cellStyle name="Normal 39 5 2 9" xfId="19512" xr:uid="{00000000-0005-0000-0000-0000FF4B0000}"/>
    <cellStyle name="Normal 39 5 3" xfId="19513" xr:uid="{00000000-0005-0000-0000-0000004C0000}"/>
    <cellStyle name="Normal 39 5 4" xfId="19514" xr:uid="{00000000-0005-0000-0000-0000014C0000}"/>
    <cellStyle name="Normal 39 5 5" xfId="19515" xr:uid="{00000000-0005-0000-0000-0000024C0000}"/>
    <cellStyle name="Normal 39 5 6" xfId="19516" xr:uid="{00000000-0005-0000-0000-0000034C0000}"/>
    <cellStyle name="Normal 39 5 7" xfId="19517" xr:uid="{00000000-0005-0000-0000-0000044C0000}"/>
    <cellStyle name="Normal 39 5 8" xfId="19518" xr:uid="{00000000-0005-0000-0000-0000054C0000}"/>
    <cellStyle name="Normal 39 5 9" xfId="19519" xr:uid="{00000000-0005-0000-0000-0000064C0000}"/>
    <cellStyle name="Normal 39 6" xfId="19520" xr:uid="{00000000-0005-0000-0000-0000074C0000}"/>
    <cellStyle name="Normal 39 6 10" xfId="19521" xr:uid="{00000000-0005-0000-0000-0000084C0000}"/>
    <cellStyle name="Normal 39 6 11" xfId="19522" xr:uid="{00000000-0005-0000-0000-0000094C0000}"/>
    <cellStyle name="Normal 39 6 12" xfId="19523" xr:uid="{00000000-0005-0000-0000-00000A4C0000}"/>
    <cellStyle name="Normal 39 6 13" xfId="19524" xr:uid="{00000000-0005-0000-0000-00000B4C0000}"/>
    <cellStyle name="Normal 39 6 14" xfId="19525" xr:uid="{00000000-0005-0000-0000-00000C4C0000}"/>
    <cellStyle name="Normal 39 6 15" xfId="19526" xr:uid="{00000000-0005-0000-0000-00000D4C0000}"/>
    <cellStyle name="Normal 39 6 2" xfId="19527" xr:uid="{00000000-0005-0000-0000-00000E4C0000}"/>
    <cellStyle name="Normal 39 6 2 10" xfId="19528" xr:uid="{00000000-0005-0000-0000-00000F4C0000}"/>
    <cellStyle name="Normal 39 6 2 11" xfId="19529" xr:uid="{00000000-0005-0000-0000-0000104C0000}"/>
    <cellStyle name="Normal 39 6 2 12" xfId="19530" xr:uid="{00000000-0005-0000-0000-0000114C0000}"/>
    <cellStyle name="Normal 39 6 2 13" xfId="19531" xr:uid="{00000000-0005-0000-0000-0000124C0000}"/>
    <cellStyle name="Normal 39 6 2 14" xfId="19532" xr:uid="{00000000-0005-0000-0000-0000134C0000}"/>
    <cellStyle name="Normal 39 6 2 2" xfId="19533" xr:uid="{00000000-0005-0000-0000-0000144C0000}"/>
    <cellStyle name="Normal 39 6 2 3" xfId="19534" xr:uid="{00000000-0005-0000-0000-0000154C0000}"/>
    <cellStyle name="Normal 39 6 2 4" xfId="19535" xr:uid="{00000000-0005-0000-0000-0000164C0000}"/>
    <cellStyle name="Normal 39 6 2 5" xfId="19536" xr:uid="{00000000-0005-0000-0000-0000174C0000}"/>
    <cellStyle name="Normal 39 6 2 6" xfId="19537" xr:uid="{00000000-0005-0000-0000-0000184C0000}"/>
    <cellStyle name="Normal 39 6 2 7" xfId="19538" xr:uid="{00000000-0005-0000-0000-0000194C0000}"/>
    <cellStyle name="Normal 39 6 2 8" xfId="19539" xr:uid="{00000000-0005-0000-0000-00001A4C0000}"/>
    <cellStyle name="Normal 39 6 2 9" xfId="19540" xr:uid="{00000000-0005-0000-0000-00001B4C0000}"/>
    <cellStyle name="Normal 39 6 3" xfId="19541" xr:uid="{00000000-0005-0000-0000-00001C4C0000}"/>
    <cellStyle name="Normal 39 6 4" xfId="19542" xr:uid="{00000000-0005-0000-0000-00001D4C0000}"/>
    <cellStyle name="Normal 39 6 5" xfId="19543" xr:uid="{00000000-0005-0000-0000-00001E4C0000}"/>
    <cellStyle name="Normal 39 6 6" xfId="19544" xr:uid="{00000000-0005-0000-0000-00001F4C0000}"/>
    <cellStyle name="Normal 39 6 7" xfId="19545" xr:uid="{00000000-0005-0000-0000-0000204C0000}"/>
    <cellStyle name="Normal 39 6 8" xfId="19546" xr:uid="{00000000-0005-0000-0000-0000214C0000}"/>
    <cellStyle name="Normal 39 6 9" xfId="19547" xr:uid="{00000000-0005-0000-0000-0000224C0000}"/>
    <cellStyle name="Normal 39 7" xfId="19548" xr:uid="{00000000-0005-0000-0000-0000234C0000}"/>
    <cellStyle name="Normal 39 7 10" xfId="19549" xr:uid="{00000000-0005-0000-0000-0000244C0000}"/>
    <cellStyle name="Normal 39 7 11" xfId="19550" xr:uid="{00000000-0005-0000-0000-0000254C0000}"/>
    <cellStyle name="Normal 39 7 12" xfId="19551" xr:uid="{00000000-0005-0000-0000-0000264C0000}"/>
    <cellStyle name="Normal 39 7 13" xfId="19552" xr:uid="{00000000-0005-0000-0000-0000274C0000}"/>
    <cellStyle name="Normal 39 7 14" xfId="19553" xr:uid="{00000000-0005-0000-0000-0000284C0000}"/>
    <cellStyle name="Normal 39 7 2" xfId="19554" xr:uid="{00000000-0005-0000-0000-0000294C0000}"/>
    <cellStyle name="Normal 39 7 3" xfId="19555" xr:uid="{00000000-0005-0000-0000-00002A4C0000}"/>
    <cellStyle name="Normal 39 7 4" xfId="19556" xr:uid="{00000000-0005-0000-0000-00002B4C0000}"/>
    <cellStyle name="Normal 39 7 5" xfId="19557" xr:uid="{00000000-0005-0000-0000-00002C4C0000}"/>
    <cellStyle name="Normal 39 7 6" xfId="19558" xr:uid="{00000000-0005-0000-0000-00002D4C0000}"/>
    <cellStyle name="Normal 39 7 7" xfId="19559" xr:uid="{00000000-0005-0000-0000-00002E4C0000}"/>
    <cellStyle name="Normal 39 7 8" xfId="19560" xr:uid="{00000000-0005-0000-0000-00002F4C0000}"/>
    <cellStyle name="Normal 39 7 9" xfId="19561" xr:uid="{00000000-0005-0000-0000-0000304C0000}"/>
    <cellStyle name="Normal 39 8" xfId="19562" xr:uid="{00000000-0005-0000-0000-0000314C0000}"/>
    <cellStyle name="Normal 39 8 10" xfId="19563" xr:uid="{00000000-0005-0000-0000-0000324C0000}"/>
    <cellStyle name="Normal 39 8 11" xfId="19564" xr:uid="{00000000-0005-0000-0000-0000334C0000}"/>
    <cellStyle name="Normal 39 8 12" xfId="19565" xr:uid="{00000000-0005-0000-0000-0000344C0000}"/>
    <cellStyle name="Normal 39 8 13" xfId="19566" xr:uid="{00000000-0005-0000-0000-0000354C0000}"/>
    <cellStyle name="Normal 39 8 14" xfId="19567" xr:uid="{00000000-0005-0000-0000-0000364C0000}"/>
    <cellStyle name="Normal 39 8 2" xfId="19568" xr:uid="{00000000-0005-0000-0000-0000374C0000}"/>
    <cellStyle name="Normal 39 8 3" xfId="19569" xr:uid="{00000000-0005-0000-0000-0000384C0000}"/>
    <cellStyle name="Normal 39 8 4" xfId="19570" xr:uid="{00000000-0005-0000-0000-0000394C0000}"/>
    <cellStyle name="Normal 39 8 5" xfId="19571" xr:uid="{00000000-0005-0000-0000-00003A4C0000}"/>
    <cellStyle name="Normal 39 8 6" xfId="19572" xr:uid="{00000000-0005-0000-0000-00003B4C0000}"/>
    <cellStyle name="Normal 39 8 7" xfId="19573" xr:uid="{00000000-0005-0000-0000-00003C4C0000}"/>
    <cellStyle name="Normal 39 8 8" xfId="19574" xr:uid="{00000000-0005-0000-0000-00003D4C0000}"/>
    <cellStyle name="Normal 39 8 9" xfId="19575" xr:uid="{00000000-0005-0000-0000-00003E4C0000}"/>
    <cellStyle name="Normal 39 9" xfId="19576" xr:uid="{00000000-0005-0000-0000-00003F4C0000}"/>
    <cellStyle name="Normal 39 9 10" xfId="19577" xr:uid="{00000000-0005-0000-0000-0000404C0000}"/>
    <cellStyle name="Normal 39 9 11" xfId="19578" xr:uid="{00000000-0005-0000-0000-0000414C0000}"/>
    <cellStyle name="Normal 39 9 12" xfId="19579" xr:uid="{00000000-0005-0000-0000-0000424C0000}"/>
    <cellStyle name="Normal 39 9 13" xfId="19580" xr:uid="{00000000-0005-0000-0000-0000434C0000}"/>
    <cellStyle name="Normal 39 9 14" xfId="19581" xr:uid="{00000000-0005-0000-0000-0000444C0000}"/>
    <cellStyle name="Normal 39 9 2" xfId="19582" xr:uid="{00000000-0005-0000-0000-0000454C0000}"/>
    <cellStyle name="Normal 39 9 3" xfId="19583" xr:uid="{00000000-0005-0000-0000-0000464C0000}"/>
    <cellStyle name="Normal 39 9 4" xfId="19584" xr:uid="{00000000-0005-0000-0000-0000474C0000}"/>
    <cellStyle name="Normal 39 9 5" xfId="19585" xr:uid="{00000000-0005-0000-0000-0000484C0000}"/>
    <cellStyle name="Normal 39 9 6" xfId="19586" xr:uid="{00000000-0005-0000-0000-0000494C0000}"/>
    <cellStyle name="Normal 39 9 7" xfId="19587" xr:uid="{00000000-0005-0000-0000-00004A4C0000}"/>
    <cellStyle name="Normal 39 9 8" xfId="19588" xr:uid="{00000000-0005-0000-0000-00004B4C0000}"/>
    <cellStyle name="Normal 39 9 9" xfId="19589" xr:uid="{00000000-0005-0000-0000-00004C4C0000}"/>
    <cellStyle name="Normal 4" xfId="43" xr:uid="{00000000-0005-0000-0000-00004D4C0000}"/>
    <cellStyle name="Normal 4 10" xfId="19590" xr:uid="{00000000-0005-0000-0000-00004E4C0000}"/>
    <cellStyle name="Normal 4 11" xfId="19591" xr:uid="{00000000-0005-0000-0000-00004F4C0000}"/>
    <cellStyle name="Normal 4 12" xfId="19592" xr:uid="{00000000-0005-0000-0000-0000504C0000}"/>
    <cellStyle name="Normal 4 2" xfId="72" xr:uid="{00000000-0005-0000-0000-0000514C0000}"/>
    <cellStyle name="Normal 4 2 2" xfId="19593" xr:uid="{00000000-0005-0000-0000-0000524C0000}"/>
    <cellStyle name="Normal 4 2 3" xfId="19594" xr:uid="{00000000-0005-0000-0000-0000534C0000}"/>
    <cellStyle name="Normal 4 3" xfId="71" xr:uid="{00000000-0005-0000-0000-0000544C0000}"/>
    <cellStyle name="Normal 4 3 2" xfId="19595" xr:uid="{00000000-0005-0000-0000-0000554C0000}"/>
    <cellStyle name="Normal 4 3 3" xfId="19596" xr:uid="{00000000-0005-0000-0000-0000564C0000}"/>
    <cellStyle name="Normal 4 3 3 2" xfId="19597" xr:uid="{00000000-0005-0000-0000-0000574C0000}"/>
    <cellStyle name="Normal 4 3 4" xfId="19598" xr:uid="{00000000-0005-0000-0000-0000584C0000}"/>
    <cellStyle name="Normal 4 4" xfId="19599" xr:uid="{00000000-0005-0000-0000-0000594C0000}"/>
    <cellStyle name="Normal 4 4 2" xfId="19600" xr:uid="{00000000-0005-0000-0000-00005A4C0000}"/>
    <cellStyle name="Normal 4 5" xfId="19601" xr:uid="{00000000-0005-0000-0000-00005B4C0000}"/>
    <cellStyle name="Normal 4 5 2" xfId="19602" xr:uid="{00000000-0005-0000-0000-00005C4C0000}"/>
    <cellStyle name="Normal 4 6" xfId="19603" xr:uid="{00000000-0005-0000-0000-00005D4C0000}"/>
    <cellStyle name="Normal 4 7" xfId="19604" xr:uid="{00000000-0005-0000-0000-00005E4C0000}"/>
    <cellStyle name="Normal 4 8" xfId="19605" xr:uid="{00000000-0005-0000-0000-00005F4C0000}"/>
    <cellStyle name="Normal 4 9" xfId="19606" xr:uid="{00000000-0005-0000-0000-0000604C0000}"/>
    <cellStyle name="Normal 40" xfId="114" xr:uid="{00000000-0005-0000-0000-0000614C0000}"/>
    <cellStyle name="Normal 40 10" xfId="19607" xr:uid="{00000000-0005-0000-0000-0000624C0000}"/>
    <cellStyle name="Normal 40 10 10" xfId="19608" xr:uid="{00000000-0005-0000-0000-0000634C0000}"/>
    <cellStyle name="Normal 40 10 11" xfId="19609" xr:uid="{00000000-0005-0000-0000-0000644C0000}"/>
    <cellStyle name="Normal 40 10 12" xfId="19610" xr:uid="{00000000-0005-0000-0000-0000654C0000}"/>
    <cellStyle name="Normal 40 10 13" xfId="19611" xr:uid="{00000000-0005-0000-0000-0000664C0000}"/>
    <cellStyle name="Normal 40 10 14" xfId="19612" xr:uid="{00000000-0005-0000-0000-0000674C0000}"/>
    <cellStyle name="Normal 40 10 2" xfId="19613" xr:uid="{00000000-0005-0000-0000-0000684C0000}"/>
    <cellStyle name="Normal 40 10 3" xfId="19614" xr:uid="{00000000-0005-0000-0000-0000694C0000}"/>
    <cellStyle name="Normal 40 10 4" xfId="19615" xr:uid="{00000000-0005-0000-0000-00006A4C0000}"/>
    <cellStyle name="Normal 40 10 5" xfId="19616" xr:uid="{00000000-0005-0000-0000-00006B4C0000}"/>
    <cellStyle name="Normal 40 10 6" xfId="19617" xr:uid="{00000000-0005-0000-0000-00006C4C0000}"/>
    <cellStyle name="Normal 40 10 7" xfId="19618" xr:uid="{00000000-0005-0000-0000-00006D4C0000}"/>
    <cellStyle name="Normal 40 10 8" xfId="19619" xr:uid="{00000000-0005-0000-0000-00006E4C0000}"/>
    <cellStyle name="Normal 40 10 9" xfId="19620" xr:uid="{00000000-0005-0000-0000-00006F4C0000}"/>
    <cellStyle name="Normal 40 11" xfId="19621" xr:uid="{00000000-0005-0000-0000-0000704C0000}"/>
    <cellStyle name="Normal 40 11 10" xfId="19622" xr:uid="{00000000-0005-0000-0000-0000714C0000}"/>
    <cellStyle name="Normal 40 11 11" xfId="19623" xr:uid="{00000000-0005-0000-0000-0000724C0000}"/>
    <cellStyle name="Normal 40 11 12" xfId="19624" xr:uid="{00000000-0005-0000-0000-0000734C0000}"/>
    <cellStyle name="Normal 40 11 13" xfId="19625" xr:uid="{00000000-0005-0000-0000-0000744C0000}"/>
    <cellStyle name="Normal 40 11 14" xfId="19626" xr:uid="{00000000-0005-0000-0000-0000754C0000}"/>
    <cellStyle name="Normal 40 11 2" xfId="19627" xr:uid="{00000000-0005-0000-0000-0000764C0000}"/>
    <cellStyle name="Normal 40 11 3" xfId="19628" xr:uid="{00000000-0005-0000-0000-0000774C0000}"/>
    <cellStyle name="Normal 40 11 4" xfId="19629" xr:uid="{00000000-0005-0000-0000-0000784C0000}"/>
    <cellStyle name="Normal 40 11 5" xfId="19630" xr:uid="{00000000-0005-0000-0000-0000794C0000}"/>
    <cellStyle name="Normal 40 11 6" xfId="19631" xr:uid="{00000000-0005-0000-0000-00007A4C0000}"/>
    <cellStyle name="Normal 40 11 7" xfId="19632" xr:uid="{00000000-0005-0000-0000-00007B4C0000}"/>
    <cellStyle name="Normal 40 11 8" xfId="19633" xr:uid="{00000000-0005-0000-0000-00007C4C0000}"/>
    <cellStyle name="Normal 40 11 9" xfId="19634" xr:uid="{00000000-0005-0000-0000-00007D4C0000}"/>
    <cellStyle name="Normal 40 12" xfId="19635" xr:uid="{00000000-0005-0000-0000-00007E4C0000}"/>
    <cellStyle name="Normal 40 12 10" xfId="19636" xr:uid="{00000000-0005-0000-0000-00007F4C0000}"/>
    <cellStyle name="Normal 40 12 11" xfId="19637" xr:uid="{00000000-0005-0000-0000-0000804C0000}"/>
    <cellStyle name="Normal 40 12 12" xfId="19638" xr:uid="{00000000-0005-0000-0000-0000814C0000}"/>
    <cellStyle name="Normal 40 12 13" xfId="19639" xr:uid="{00000000-0005-0000-0000-0000824C0000}"/>
    <cellStyle name="Normal 40 12 14" xfId="19640" xr:uid="{00000000-0005-0000-0000-0000834C0000}"/>
    <cellStyle name="Normal 40 12 2" xfId="19641" xr:uid="{00000000-0005-0000-0000-0000844C0000}"/>
    <cellStyle name="Normal 40 12 3" xfId="19642" xr:uid="{00000000-0005-0000-0000-0000854C0000}"/>
    <cellStyle name="Normal 40 12 4" xfId="19643" xr:uid="{00000000-0005-0000-0000-0000864C0000}"/>
    <cellStyle name="Normal 40 12 5" xfId="19644" xr:uid="{00000000-0005-0000-0000-0000874C0000}"/>
    <cellStyle name="Normal 40 12 6" xfId="19645" xr:uid="{00000000-0005-0000-0000-0000884C0000}"/>
    <cellStyle name="Normal 40 12 7" xfId="19646" xr:uid="{00000000-0005-0000-0000-0000894C0000}"/>
    <cellStyle name="Normal 40 12 8" xfId="19647" xr:uid="{00000000-0005-0000-0000-00008A4C0000}"/>
    <cellStyle name="Normal 40 12 9" xfId="19648" xr:uid="{00000000-0005-0000-0000-00008B4C0000}"/>
    <cellStyle name="Normal 40 13" xfId="19649" xr:uid="{00000000-0005-0000-0000-00008C4C0000}"/>
    <cellStyle name="Normal 40 13 10" xfId="19650" xr:uid="{00000000-0005-0000-0000-00008D4C0000}"/>
    <cellStyle name="Normal 40 13 11" xfId="19651" xr:uid="{00000000-0005-0000-0000-00008E4C0000}"/>
    <cellStyle name="Normal 40 13 12" xfId="19652" xr:uid="{00000000-0005-0000-0000-00008F4C0000}"/>
    <cellStyle name="Normal 40 13 13" xfId="19653" xr:uid="{00000000-0005-0000-0000-0000904C0000}"/>
    <cellStyle name="Normal 40 13 14" xfId="19654" xr:uid="{00000000-0005-0000-0000-0000914C0000}"/>
    <cellStyle name="Normal 40 13 2" xfId="19655" xr:uid="{00000000-0005-0000-0000-0000924C0000}"/>
    <cellStyle name="Normal 40 13 3" xfId="19656" xr:uid="{00000000-0005-0000-0000-0000934C0000}"/>
    <cellStyle name="Normal 40 13 4" xfId="19657" xr:uid="{00000000-0005-0000-0000-0000944C0000}"/>
    <cellStyle name="Normal 40 13 5" xfId="19658" xr:uid="{00000000-0005-0000-0000-0000954C0000}"/>
    <cellStyle name="Normal 40 13 6" xfId="19659" xr:uid="{00000000-0005-0000-0000-0000964C0000}"/>
    <cellStyle name="Normal 40 13 7" xfId="19660" xr:uid="{00000000-0005-0000-0000-0000974C0000}"/>
    <cellStyle name="Normal 40 13 8" xfId="19661" xr:uid="{00000000-0005-0000-0000-0000984C0000}"/>
    <cellStyle name="Normal 40 13 9" xfId="19662" xr:uid="{00000000-0005-0000-0000-0000994C0000}"/>
    <cellStyle name="Normal 40 14" xfId="19663" xr:uid="{00000000-0005-0000-0000-00009A4C0000}"/>
    <cellStyle name="Normal 40 14 10" xfId="19664" xr:uid="{00000000-0005-0000-0000-00009B4C0000}"/>
    <cellStyle name="Normal 40 14 11" xfId="19665" xr:uid="{00000000-0005-0000-0000-00009C4C0000}"/>
    <cellStyle name="Normal 40 14 12" xfId="19666" xr:uid="{00000000-0005-0000-0000-00009D4C0000}"/>
    <cellStyle name="Normal 40 14 13" xfId="19667" xr:uid="{00000000-0005-0000-0000-00009E4C0000}"/>
    <cellStyle name="Normal 40 14 14" xfId="19668" xr:uid="{00000000-0005-0000-0000-00009F4C0000}"/>
    <cellStyle name="Normal 40 14 2" xfId="19669" xr:uid="{00000000-0005-0000-0000-0000A04C0000}"/>
    <cellStyle name="Normal 40 14 3" xfId="19670" xr:uid="{00000000-0005-0000-0000-0000A14C0000}"/>
    <cellStyle name="Normal 40 14 4" xfId="19671" xr:uid="{00000000-0005-0000-0000-0000A24C0000}"/>
    <cellStyle name="Normal 40 14 5" xfId="19672" xr:uid="{00000000-0005-0000-0000-0000A34C0000}"/>
    <cellStyle name="Normal 40 14 6" xfId="19673" xr:uid="{00000000-0005-0000-0000-0000A44C0000}"/>
    <cellStyle name="Normal 40 14 7" xfId="19674" xr:uid="{00000000-0005-0000-0000-0000A54C0000}"/>
    <cellStyle name="Normal 40 14 8" xfId="19675" xr:uid="{00000000-0005-0000-0000-0000A64C0000}"/>
    <cellStyle name="Normal 40 14 9" xfId="19676" xr:uid="{00000000-0005-0000-0000-0000A74C0000}"/>
    <cellStyle name="Normal 40 15" xfId="19677" xr:uid="{00000000-0005-0000-0000-0000A84C0000}"/>
    <cellStyle name="Normal 40 15 10" xfId="19678" xr:uid="{00000000-0005-0000-0000-0000A94C0000}"/>
    <cellStyle name="Normal 40 15 11" xfId="19679" xr:uid="{00000000-0005-0000-0000-0000AA4C0000}"/>
    <cellStyle name="Normal 40 15 12" xfId="19680" xr:uid="{00000000-0005-0000-0000-0000AB4C0000}"/>
    <cellStyle name="Normal 40 15 13" xfId="19681" xr:uid="{00000000-0005-0000-0000-0000AC4C0000}"/>
    <cellStyle name="Normal 40 15 14" xfId="19682" xr:uid="{00000000-0005-0000-0000-0000AD4C0000}"/>
    <cellStyle name="Normal 40 15 2" xfId="19683" xr:uid="{00000000-0005-0000-0000-0000AE4C0000}"/>
    <cellStyle name="Normal 40 15 3" xfId="19684" xr:uid="{00000000-0005-0000-0000-0000AF4C0000}"/>
    <cellStyle name="Normal 40 15 4" xfId="19685" xr:uid="{00000000-0005-0000-0000-0000B04C0000}"/>
    <cellStyle name="Normal 40 15 5" xfId="19686" xr:uid="{00000000-0005-0000-0000-0000B14C0000}"/>
    <cellStyle name="Normal 40 15 6" xfId="19687" xr:uid="{00000000-0005-0000-0000-0000B24C0000}"/>
    <cellStyle name="Normal 40 15 7" xfId="19688" xr:uid="{00000000-0005-0000-0000-0000B34C0000}"/>
    <cellStyle name="Normal 40 15 8" xfId="19689" xr:uid="{00000000-0005-0000-0000-0000B44C0000}"/>
    <cellStyle name="Normal 40 15 9" xfId="19690" xr:uid="{00000000-0005-0000-0000-0000B54C0000}"/>
    <cellStyle name="Normal 40 16" xfId="19691" xr:uid="{00000000-0005-0000-0000-0000B64C0000}"/>
    <cellStyle name="Normal 40 16 10" xfId="19692" xr:uid="{00000000-0005-0000-0000-0000B74C0000}"/>
    <cellStyle name="Normal 40 16 11" xfId="19693" xr:uid="{00000000-0005-0000-0000-0000B84C0000}"/>
    <cellStyle name="Normal 40 16 12" xfId="19694" xr:uid="{00000000-0005-0000-0000-0000B94C0000}"/>
    <cellStyle name="Normal 40 16 13" xfId="19695" xr:uid="{00000000-0005-0000-0000-0000BA4C0000}"/>
    <cellStyle name="Normal 40 16 14" xfId="19696" xr:uid="{00000000-0005-0000-0000-0000BB4C0000}"/>
    <cellStyle name="Normal 40 16 2" xfId="19697" xr:uid="{00000000-0005-0000-0000-0000BC4C0000}"/>
    <cellStyle name="Normal 40 16 3" xfId="19698" xr:uid="{00000000-0005-0000-0000-0000BD4C0000}"/>
    <cellStyle name="Normal 40 16 4" xfId="19699" xr:uid="{00000000-0005-0000-0000-0000BE4C0000}"/>
    <cellStyle name="Normal 40 16 5" xfId="19700" xr:uid="{00000000-0005-0000-0000-0000BF4C0000}"/>
    <cellStyle name="Normal 40 16 6" xfId="19701" xr:uid="{00000000-0005-0000-0000-0000C04C0000}"/>
    <cellStyle name="Normal 40 16 7" xfId="19702" xr:uid="{00000000-0005-0000-0000-0000C14C0000}"/>
    <cellStyle name="Normal 40 16 8" xfId="19703" xr:uid="{00000000-0005-0000-0000-0000C24C0000}"/>
    <cellStyle name="Normal 40 16 9" xfId="19704" xr:uid="{00000000-0005-0000-0000-0000C34C0000}"/>
    <cellStyle name="Normal 40 17" xfId="19705" xr:uid="{00000000-0005-0000-0000-0000C44C0000}"/>
    <cellStyle name="Normal 40 17 10" xfId="19706" xr:uid="{00000000-0005-0000-0000-0000C54C0000}"/>
    <cellStyle name="Normal 40 17 11" xfId="19707" xr:uid="{00000000-0005-0000-0000-0000C64C0000}"/>
    <cellStyle name="Normal 40 17 12" xfId="19708" xr:uid="{00000000-0005-0000-0000-0000C74C0000}"/>
    <cellStyle name="Normal 40 17 13" xfId="19709" xr:uid="{00000000-0005-0000-0000-0000C84C0000}"/>
    <cellStyle name="Normal 40 17 14" xfId="19710" xr:uid="{00000000-0005-0000-0000-0000C94C0000}"/>
    <cellStyle name="Normal 40 17 2" xfId="19711" xr:uid="{00000000-0005-0000-0000-0000CA4C0000}"/>
    <cellStyle name="Normal 40 17 3" xfId="19712" xr:uid="{00000000-0005-0000-0000-0000CB4C0000}"/>
    <cellStyle name="Normal 40 17 4" xfId="19713" xr:uid="{00000000-0005-0000-0000-0000CC4C0000}"/>
    <cellStyle name="Normal 40 17 5" xfId="19714" xr:uid="{00000000-0005-0000-0000-0000CD4C0000}"/>
    <cellStyle name="Normal 40 17 6" xfId="19715" xr:uid="{00000000-0005-0000-0000-0000CE4C0000}"/>
    <cellStyle name="Normal 40 17 7" xfId="19716" xr:uid="{00000000-0005-0000-0000-0000CF4C0000}"/>
    <cellStyle name="Normal 40 17 8" xfId="19717" xr:uid="{00000000-0005-0000-0000-0000D04C0000}"/>
    <cellStyle name="Normal 40 17 9" xfId="19718" xr:uid="{00000000-0005-0000-0000-0000D14C0000}"/>
    <cellStyle name="Normal 40 18" xfId="19719" xr:uid="{00000000-0005-0000-0000-0000D24C0000}"/>
    <cellStyle name="Normal 40 19" xfId="19720" xr:uid="{00000000-0005-0000-0000-0000D34C0000}"/>
    <cellStyle name="Normal 40 2" xfId="19721" xr:uid="{00000000-0005-0000-0000-0000D44C0000}"/>
    <cellStyle name="Normal 40 20" xfId="19722" xr:uid="{00000000-0005-0000-0000-0000D54C0000}"/>
    <cellStyle name="Normal 40 21" xfId="19723" xr:uid="{00000000-0005-0000-0000-0000D64C0000}"/>
    <cellStyle name="Normal 40 22" xfId="19724" xr:uid="{00000000-0005-0000-0000-0000D74C0000}"/>
    <cellStyle name="Normal 40 23" xfId="19725" xr:uid="{00000000-0005-0000-0000-0000D84C0000}"/>
    <cellStyle name="Normal 40 24" xfId="19726" xr:uid="{00000000-0005-0000-0000-0000D94C0000}"/>
    <cellStyle name="Normal 40 25" xfId="19727" xr:uid="{00000000-0005-0000-0000-0000DA4C0000}"/>
    <cellStyle name="Normal 40 26" xfId="19728" xr:uid="{00000000-0005-0000-0000-0000DB4C0000}"/>
    <cellStyle name="Normal 40 27" xfId="19729" xr:uid="{00000000-0005-0000-0000-0000DC4C0000}"/>
    <cellStyle name="Normal 40 28" xfId="19730" xr:uid="{00000000-0005-0000-0000-0000DD4C0000}"/>
    <cellStyle name="Normal 40 29" xfId="19731" xr:uid="{00000000-0005-0000-0000-0000DE4C0000}"/>
    <cellStyle name="Normal 40 3" xfId="19732" xr:uid="{00000000-0005-0000-0000-0000DF4C0000}"/>
    <cellStyle name="Normal 40 30" xfId="19733" xr:uid="{00000000-0005-0000-0000-0000E04C0000}"/>
    <cellStyle name="Normal 40 4" xfId="19734" xr:uid="{00000000-0005-0000-0000-0000E14C0000}"/>
    <cellStyle name="Normal 40 4 10" xfId="19735" xr:uid="{00000000-0005-0000-0000-0000E24C0000}"/>
    <cellStyle name="Normal 40 4 11" xfId="19736" xr:uid="{00000000-0005-0000-0000-0000E34C0000}"/>
    <cellStyle name="Normal 40 4 12" xfId="19737" xr:uid="{00000000-0005-0000-0000-0000E44C0000}"/>
    <cellStyle name="Normal 40 4 13" xfId="19738" xr:uid="{00000000-0005-0000-0000-0000E54C0000}"/>
    <cellStyle name="Normal 40 4 14" xfId="19739" xr:uid="{00000000-0005-0000-0000-0000E64C0000}"/>
    <cellStyle name="Normal 40 4 15" xfId="19740" xr:uid="{00000000-0005-0000-0000-0000E74C0000}"/>
    <cellStyle name="Normal 40 4 2" xfId="19741" xr:uid="{00000000-0005-0000-0000-0000E84C0000}"/>
    <cellStyle name="Normal 40 4 2 10" xfId="19742" xr:uid="{00000000-0005-0000-0000-0000E94C0000}"/>
    <cellStyle name="Normal 40 4 2 11" xfId="19743" xr:uid="{00000000-0005-0000-0000-0000EA4C0000}"/>
    <cellStyle name="Normal 40 4 2 12" xfId="19744" xr:uid="{00000000-0005-0000-0000-0000EB4C0000}"/>
    <cellStyle name="Normal 40 4 2 13" xfId="19745" xr:uid="{00000000-0005-0000-0000-0000EC4C0000}"/>
    <cellStyle name="Normal 40 4 2 14" xfId="19746" xr:uid="{00000000-0005-0000-0000-0000ED4C0000}"/>
    <cellStyle name="Normal 40 4 2 2" xfId="19747" xr:uid="{00000000-0005-0000-0000-0000EE4C0000}"/>
    <cellStyle name="Normal 40 4 2 3" xfId="19748" xr:uid="{00000000-0005-0000-0000-0000EF4C0000}"/>
    <cellStyle name="Normal 40 4 2 4" xfId="19749" xr:uid="{00000000-0005-0000-0000-0000F04C0000}"/>
    <cellStyle name="Normal 40 4 2 5" xfId="19750" xr:uid="{00000000-0005-0000-0000-0000F14C0000}"/>
    <cellStyle name="Normal 40 4 2 6" xfId="19751" xr:uid="{00000000-0005-0000-0000-0000F24C0000}"/>
    <cellStyle name="Normal 40 4 2 7" xfId="19752" xr:uid="{00000000-0005-0000-0000-0000F34C0000}"/>
    <cellStyle name="Normal 40 4 2 8" xfId="19753" xr:uid="{00000000-0005-0000-0000-0000F44C0000}"/>
    <cellStyle name="Normal 40 4 2 9" xfId="19754" xr:uid="{00000000-0005-0000-0000-0000F54C0000}"/>
    <cellStyle name="Normal 40 4 3" xfId="19755" xr:uid="{00000000-0005-0000-0000-0000F64C0000}"/>
    <cellStyle name="Normal 40 4 4" xfId="19756" xr:uid="{00000000-0005-0000-0000-0000F74C0000}"/>
    <cellStyle name="Normal 40 4 5" xfId="19757" xr:uid="{00000000-0005-0000-0000-0000F84C0000}"/>
    <cellStyle name="Normal 40 4 6" xfId="19758" xr:uid="{00000000-0005-0000-0000-0000F94C0000}"/>
    <cellStyle name="Normal 40 4 7" xfId="19759" xr:uid="{00000000-0005-0000-0000-0000FA4C0000}"/>
    <cellStyle name="Normal 40 4 8" xfId="19760" xr:uid="{00000000-0005-0000-0000-0000FB4C0000}"/>
    <cellStyle name="Normal 40 4 9" xfId="19761" xr:uid="{00000000-0005-0000-0000-0000FC4C0000}"/>
    <cellStyle name="Normal 40 5" xfId="19762" xr:uid="{00000000-0005-0000-0000-0000FD4C0000}"/>
    <cellStyle name="Normal 40 5 10" xfId="19763" xr:uid="{00000000-0005-0000-0000-0000FE4C0000}"/>
    <cellStyle name="Normal 40 5 11" xfId="19764" xr:uid="{00000000-0005-0000-0000-0000FF4C0000}"/>
    <cellStyle name="Normal 40 5 12" xfId="19765" xr:uid="{00000000-0005-0000-0000-0000004D0000}"/>
    <cellStyle name="Normal 40 5 13" xfId="19766" xr:uid="{00000000-0005-0000-0000-0000014D0000}"/>
    <cellStyle name="Normal 40 5 14" xfId="19767" xr:uid="{00000000-0005-0000-0000-0000024D0000}"/>
    <cellStyle name="Normal 40 5 15" xfId="19768" xr:uid="{00000000-0005-0000-0000-0000034D0000}"/>
    <cellStyle name="Normal 40 5 2" xfId="19769" xr:uid="{00000000-0005-0000-0000-0000044D0000}"/>
    <cellStyle name="Normal 40 5 2 10" xfId="19770" xr:uid="{00000000-0005-0000-0000-0000054D0000}"/>
    <cellStyle name="Normal 40 5 2 11" xfId="19771" xr:uid="{00000000-0005-0000-0000-0000064D0000}"/>
    <cellStyle name="Normal 40 5 2 12" xfId="19772" xr:uid="{00000000-0005-0000-0000-0000074D0000}"/>
    <cellStyle name="Normal 40 5 2 13" xfId="19773" xr:uid="{00000000-0005-0000-0000-0000084D0000}"/>
    <cellStyle name="Normal 40 5 2 14" xfId="19774" xr:uid="{00000000-0005-0000-0000-0000094D0000}"/>
    <cellStyle name="Normal 40 5 2 2" xfId="19775" xr:uid="{00000000-0005-0000-0000-00000A4D0000}"/>
    <cellStyle name="Normal 40 5 2 3" xfId="19776" xr:uid="{00000000-0005-0000-0000-00000B4D0000}"/>
    <cellStyle name="Normal 40 5 2 4" xfId="19777" xr:uid="{00000000-0005-0000-0000-00000C4D0000}"/>
    <cellStyle name="Normal 40 5 2 5" xfId="19778" xr:uid="{00000000-0005-0000-0000-00000D4D0000}"/>
    <cellStyle name="Normal 40 5 2 6" xfId="19779" xr:uid="{00000000-0005-0000-0000-00000E4D0000}"/>
    <cellStyle name="Normal 40 5 2 7" xfId="19780" xr:uid="{00000000-0005-0000-0000-00000F4D0000}"/>
    <cellStyle name="Normal 40 5 2 8" xfId="19781" xr:uid="{00000000-0005-0000-0000-0000104D0000}"/>
    <cellStyle name="Normal 40 5 2 9" xfId="19782" xr:uid="{00000000-0005-0000-0000-0000114D0000}"/>
    <cellStyle name="Normal 40 5 3" xfId="19783" xr:uid="{00000000-0005-0000-0000-0000124D0000}"/>
    <cellStyle name="Normal 40 5 4" xfId="19784" xr:uid="{00000000-0005-0000-0000-0000134D0000}"/>
    <cellStyle name="Normal 40 5 5" xfId="19785" xr:uid="{00000000-0005-0000-0000-0000144D0000}"/>
    <cellStyle name="Normal 40 5 6" xfId="19786" xr:uid="{00000000-0005-0000-0000-0000154D0000}"/>
    <cellStyle name="Normal 40 5 7" xfId="19787" xr:uid="{00000000-0005-0000-0000-0000164D0000}"/>
    <cellStyle name="Normal 40 5 8" xfId="19788" xr:uid="{00000000-0005-0000-0000-0000174D0000}"/>
    <cellStyle name="Normal 40 5 9" xfId="19789" xr:uid="{00000000-0005-0000-0000-0000184D0000}"/>
    <cellStyle name="Normal 40 6" xfId="19790" xr:uid="{00000000-0005-0000-0000-0000194D0000}"/>
    <cellStyle name="Normal 40 6 10" xfId="19791" xr:uid="{00000000-0005-0000-0000-00001A4D0000}"/>
    <cellStyle name="Normal 40 6 11" xfId="19792" xr:uid="{00000000-0005-0000-0000-00001B4D0000}"/>
    <cellStyle name="Normal 40 6 12" xfId="19793" xr:uid="{00000000-0005-0000-0000-00001C4D0000}"/>
    <cellStyle name="Normal 40 6 13" xfId="19794" xr:uid="{00000000-0005-0000-0000-00001D4D0000}"/>
    <cellStyle name="Normal 40 6 14" xfId="19795" xr:uid="{00000000-0005-0000-0000-00001E4D0000}"/>
    <cellStyle name="Normal 40 6 15" xfId="19796" xr:uid="{00000000-0005-0000-0000-00001F4D0000}"/>
    <cellStyle name="Normal 40 6 2" xfId="19797" xr:uid="{00000000-0005-0000-0000-0000204D0000}"/>
    <cellStyle name="Normal 40 6 2 10" xfId="19798" xr:uid="{00000000-0005-0000-0000-0000214D0000}"/>
    <cellStyle name="Normal 40 6 2 11" xfId="19799" xr:uid="{00000000-0005-0000-0000-0000224D0000}"/>
    <cellStyle name="Normal 40 6 2 12" xfId="19800" xr:uid="{00000000-0005-0000-0000-0000234D0000}"/>
    <cellStyle name="Normal 40 6 2 13" xfId="19801" xr:uid="{00000000-0005-0000-0000-0000244D0000}"/>
    <cellStyle name="Normal 40 6 2 14" xfId="19802" xr:uid="{00000000-0005-0000-0000-0000254D0000}"/>
    <cellStyle name="Normal 40 6 2 2" xfId="19803" xr:uid="{00000000-0005-0000-0000-0000264D0000}"/>
    <cellStyle name="Normal 40 6 2 3" xfId="19804" xr:uid="{00000000-0005-0000-0000-0000274D0000}"/>
    <cellStyle name="Normal 40 6 2 4" xfId="19805" xr:uid="{00000000-0005-0000-0000-0000284D0000}"/>
    <cellStyle name="Normal 40 6 2 5" xfId="19806" xr:uid="{00000000-0005-0000-0000-0000294D0000}"/>
    <cellStyle name="Normal 40 6 2 6" xfId="19807" xr:uid="{00000000-0005-0000-0000-00002A4D0000}"/>
    <cellStyle name="Normal 40 6 2 7" xfId="19808" xr:uid="{00000000-0005-0000-0000-00002B4D0000}"/>
    <cellStyle name="Normal 40 6 2 8" xfId="19809" xr:uid="{00000000-0005-0000-0000-00002C4D0000}"/>
    <cellStyle name="Normal 40 6 2 9" xfId="19810" xr:uid="{00000000-0005-0000-0000-00002D4D0000}"/>
    <cellStyle name="Normal 40 6 3" xfId="19811" xr:uid="{00000000-0005-0000-0000-00002E4D0000}"/>
    <cellStyle name="Normal 40 6 4" xfId="19812" xr:uid="{00000000-0005-0000-0000-00002F4D0000}"/>
    <cellStyle name="Normal 40 6 5" xfId="19813" xr:uid="{00000000-0005-0000-0000-0000304D0000}"/>
    <cellStyle name="Normal 40 6 6" xfId="19814" xr:uid="{00000000-0005-0000-0000-0000314D0000}"/>
    <cellStyle name="Normal 40 6 7" xfId="19815" xr:uid="{00000000-0005-0000-0000-0000324D0000}"/>
    <cellStyle name="Normal 40 6 8" xfId="19816" xr:uid="{00000000-0005-0000-0000-0000334D0000}"/>
    <cellStyle name="Normal 40 6 9" xfId="19817" xr:uid="{00000000-0005-0000-0000-0000344D0000}"/>
    <cellStyle name="Normal 40 7" xfId="19818" xr:uid="{00000000-0005-0000-0000-0000354D0000}"/>
    <cellStyle name="Normal 40 7 10" xfId="19819" xr:uid="{00000000-0005-0000-0000-0000364D0000}"/>
    <cellStyle name="Normal 40 7 11" xfId="19820" xr:uid="{00000000-0005-0000-0000-0000374D0000}"/>
    <cellStyle name="Normal 40 7 12" xfId="19821" xr:uid="{00000000-0005-0000-0000-0000384D0000}"/>
    <cellStyle name="Normal 40 7 13" xfId="19822" xr:uid="{00000000-0005-0000-0000-0000394D0000}"/>
    <cellStyle name="Normal 40 7 14" xfId="19823" xr:uid="{00000000-0005-0000-0000-00003A4D0000}"/>
    <cellStyle name="Normal 40 7 2" xfId="19824" xr:uid="{00000000-0005-0000-0000-00003B4D0000}"/>
    <cellStyle name="Normal 40 7 3" xfId="19825" xr:uid="{00000000-0005-0000-0000-00003C4D0000}"/>
    <cellStyle name="Normal 40 7 4" xfId="19826" xr:uid="{00000000-0005-0000-0000-00003D4D0000}"/>
    <cellStyle name="Normal 40 7 5" xfId="19827" xr:uid="{00000000-0005-0000-0000-00003E4D0000}"/>
    <cellStyle name="Normal 40 7 6" xfId="19828" xr:uid="{00000000-0005-0000-0000-00003F4D0000}"/>
    <cellStyle name="Normal 40 7 7" xfId="19829" xr:uid="{00000000-0005-0000-0000-0000404D0000}"/>
    <cellStyle name="Normal 40 7 8" xfId="19830" xr:uid="{00000000-0005-0000-0000-0000414D0000}"/>
    <cellStyle name="Normal 40 7 9" xfId="19831" xr:uid="{00000000-0005-0000-0000-0000424D0000}"/>
    <cellStyle name="Normal 40 8" xfId="19832" xr:uid="{00000000-0005-0000-0000-0000434D0000}"/>
    <cellStyle name="Normal 40 8 10" xfId="19833" xr:uid="{00000000-0005-0000-0000-0000444D0000}"/>
    <cellStyle name="Normal 40 8 11" xfId="19834" xr:uid="{00000000-0005-0000-0000-0000454D0000}"/>
    <cellStyle name="Normal 40 8 12" xfId="19835" xr:uid="{00000000-0005-0000-0000-0000464D0000}"/>
    <cellStyle name="Normal 40 8 13" xfId="19836" xr:uid="{00000000-0005-0000-0000-0000474D0000}"/>
    <cellStyle name="Normal 40 8 14" xfId="19837" xr:uid="{00000000-0005-0000-0000-0000484D0000}"/>
    <cellStyle name="Normal 40 8 2" xfId="19838" xr:uid="{00000000-0005-0000-0000-0000494D0000}"/>
    <cellStyle name="Normal 40 8 3" xfId="19839" xr:uid="{00000000-0005-0000-0000-00004A4D0000}"/>
    <cellStyle name="Normal 40 8 4" xfId="19840" xr:uid="{00000000-0005-0000-0000-00004B4D0000}"/>
    <cellStyle name="Normal 40 8 5" xfId="19841" xr:uid="{00000000-0005-0000-0000-00004C4D0000}"/>
    <cellStyle name="Normal 40 8 6" xfId="19842" xr:uid="{00000000-0005-0000-0000-00004D4D0000}"/>
    <cellStyle name="Normal 40 8 7" xfId="19843" xr:uid="{00000000-0005-0000-0000-00004E4D0000}"/>
    <cellStyle name="Normal 40 8 8" xfId="19844" xr:uid="{00000000-0005-0000-0000-00004F4D0000}"/>
    <cellStyle name="Normal 40 8 9" xfId="19845" xr:uid="{00000000-0005-0000-0000-0000504D0000}"/>
    <cellStyle name="Normal 40 9" xfId="19846" xr:uid="{00000000-0005-0000-0000-0000514D0000}"/>
    <cellStyle name="Normal 40 9 10" xfId="19847" xr:uid="{00000000-0005-0000-0000-0000524D0000}"/>
    <cellStyle name="Normal 40 9 11" xfId="19848" xr:uid="{00000000-0005-0000-0000-0000534D0000}"/>
    <cellStyle name="Normal 40 9 12" xfId="19849" xr:uid="{00000000-0005-0000-0000-0000544D0000}"/>
    <cellStyle name="Normal 40 9 13" xfId="19850" xr:uid="{00000000-0005-0000-0000-0000554D0000}"/>
    <cellStyle name="Normal 40 9 14" xfId="19851" xr:uid="{00000000-0005-0000-0000-0000564D0000}"/>
    <cellStyle name="Normal 40 9 2" xfId="19852" xr:uid="{00000000-0005-0000-0000-0000574D0000}"/>
    <cellStyle name="Normal 40 9 3" xfId="19853" xr:uid="{00000000-0005-0000-0000-0000584D0000}"/>
    <cellStyle name="Normal 40 9 4" xfId="19854" xr:uid="{00000000-0005-0000-0000-0000594D0000}"/>
    <cellStyle name="Normal 40 9 5" xfId="19855" xr:uid="{00000000-0005-0000-0000-00005A4D0000}"/>
    <cellStyle name="Normal 40 9 6" xfId="19856" xr:uid="{00000000-0005-0000-0000-00005B4D0000}"/>
    <cellStyle name="Normal 40 9 7" xfId="19857" xr:uid="{00000000-0005-0000-0000-00005C4D0000}"/>
    <cellStyle name="Normal 40 9 8" xfId="19858" xr:uid="{00000000-0005-0000-0000-00005D4D0000}"/>
    <cellStyle name="Normal 40 9 9" xfId="19859" xr:uid="{00000000-0005-0000-0000-00005E4D0000}"/>
    <cellStyle name="Normal 41" xfId="115" xr:uid="{00000000-0005-0000-0000-00005F4D0000}"/>
    <cellStyle name="Normal 41 2" xfId="19860" xr:uid="{00000000-0005-0000-0000-0000604D0000}"/>
    <cellStyle name="Normal 41 3" xfId="19861" xr:uid="{00000000-0005-0000-0000-0000614D0000}"/>
    <cellStyle name="Normal 42" xfId="116" xr:uid="{00000000-0005-0000-0000-0000624D0000}"/>
    <cellStyle name="Normal 42 2" xfId="19862" xr:uid="{00000000-0005-0000-0000-0000634D0000}"/>
    <cellStyle name="Normal 43" xfId="117" xr:uid="{00000000-0005-0000-0000-0000644D0000}"/>
    <cellStyle name="Normal 43 2" xfId="19863" xr:uid="{00000000-0005-0000-0000-0000654D0000}"/>
    <cellStyle name="Normal 44" xfId="118" xr:uid="{00000000-0005-0000-0000-0000664D0000}"/>
    <cellStyle name="Normal 44 2" xfId="19864" xr:uid="{00000000-0005-0000-0000-0000674D0000}"/>
    <cellStyle name="Normal 45" xfId="119" xr:uid="{00000000-0005-0000-0000-0000684D0000}"/>
    <cellStyle name="Normal 45 2" xfId="19865" xr:uid="{00000000-0005-0000-0000-0000694D0000}"/>
    <cellStyle name="Normal 46" xfId="120" xr:uid="{00000000-0005-0000-0000-00006A4D0000}"/>
    <cellStyle name="Normal 46 2" xfId="19866" xr:uid="{00000000-0005-0000-0000-00006B4D0000}"/>
    <cellStyle name="Normal 47" xfId="121" xr:uid="{00000000-0005-0000-0000-00006C4D0000}"/>
    <cellStyle name="Normal 47 2" xfId="19867" xr:uid="{00000000-0005-0000-0000-00006D4D0000}"/>
    <cellStyle name="Normal 48" xfId="122" xr:uid="{00000000-0005-0000-0000-00006E4D0000}"/>
    <cellStyle name="Normal 48 2" xfId="19868" xr:uid="{00000000-0005-0000-0000-00006F4D0000}"/>
    <cellStyle name="Normal 49" xfId="123" xr:uid="{00000000-0005-0000-0000-0000704D0000}"/>
    <cellStyle name="Normal 49 2" xfId="19869" xr:uid="{00000000-0005-0000-0000-0000714D0000}"/>
    <cellStyle name="Normal 5" xfId="73" xr:uid="{00000000-0005-0000-0000-0000724D0000}"/>
    <cellStyle name="Normal 5 10" xfId="19870" xr:uid="{00000000-0005-0000-0000-0000734D0000}"/>
    <cellStyle name="Normal 5 11" xfId="19871" xr:uid="{00000000-0005-0000-0000-0000744D0000}"/>
    <cellStyle name="Normal 5 12" xfId="19872" xr:uid="{00000000-0005-0000-0000-0000754D0000}"/>
    <cellStyle name="Normal 5 13" xfId="19873" xr:uid="{00000000-0005-0000-0000-0000764D0000}"/>
    <cellStyle name="Normal 5 14" xfId="19874" xr:uid="{00000000-0005-0000-0000-0000774D0000}"/>
    <cellStyle name="Normal 5 15" xfId="19875" xr:uid="{00000000-0005-0000-0000-0000784D0000}"/>
    <cellStyle name="Normal 5 16" xfId="19876" xr:uid="{00000000-0005-0000-0000-0000794D0000}"/>
    <cellStyle name="Normal 5 17" xfId="19877" xr:uid="{00000000-0005-0000-0000-00007A4D0000}"/>
    <cellStyle name="Normal 5 18" xfId="19878" xr:uid="{00000000-0005-0000-0000-00007B4D0000}"/>
    <cellStyle name="Normal 5 19" xfId="19879" xr:uid="{00000000-0005-0000-0000-00007C4D0000}"/>
    <cellStyle name="Normal 5 2" xfId="74" xr:uid="{00000000-0005-0000-0000-00007D4D0000}"/>
    <cellStyle name="Normal 5 2 10" xfId="19880" xr:uid="{00000000-0005-0000-0000-00007E4D0000}"/>
    <cellStyle name="Normal 5 2 11" xfId="19881" xr:uid="{00000000-0005-0000-0000-00007F4D0000}"/>
    <cellStyle name="Normal 5 2 12" xfId="19882" xr:uid="{00000000-0005-0000-0000-0000804D0000}"/>
    <cellStyle name="Normal 5 2 13" xfId="19883" xr:uid="{00000000-0005-0000-0000-0000814D0000}"/>
    <cellStyle name="Normal 5 2 14" xfId="19884" xr:uid="{00000000-0005-0000-0000-0000824D0000}"/>
    <cellStyle name="Normal 5 2 2" xfId="19885" xr:uid="{00000000-0005-0000-0000-0000834D0000}"/>
    <cellStyle name="Normal 5 2 2 10" xfId="19886" xr:uid="{00000000-0005-0000-0000-0000844D0000}"/>
    <cellStyle name="Normal 5 2 2 2" xfId="19887" xr:uid="{00000000-0005-0000-0000-0000854D0000}"/>
    <cellStyle name="Normal 5 2 2 2 2" xfId="19888" xr:uid="{00000000-0005-0000-0000-0000864D0000}"/>
    <cellStyle name="Normal 5 2 2 2 3" xfId="19889" xr:uid="{00000000-0005-0000-0000-0000874D0000}"/>
    <cellStyle name="Normal 5 2 2 2 4" xfId="19890" xr:uid="{00000000-0005-0000-0000-0000884D0000}"/>
    <cellStyle name="Normal 5 2 2 3" xfId="19891" xr:uid="{00000000-0005-0000-0000-0000894D0000}"/>
    <cellStyle name="Normal 5 2 2 4" xfId="19892" xr:uid="{00000000-0005-0000-0000-00008A4D0000}"/>
    <cellStyle name="Normal 5 2 2 5" xfId="19893" xr:uid="{00000000-0005-0000-0000-00008B4D0000}"/>
    <cellStyle name="Normal 5 2 2 6" xfId="19894" xr:uid="{00000000-0005-0000-0000-00008C4D0000}"/>
    <cellStyle name="Normal 5 2 2 7" xfId="19895" xr:uid="{00000000-0005-0000-0000-00008D4D0000}"/>
    <cellStyle name="Normal 5 2 2 8" xfId="19896" xr:uid="{00000000-0005-0000-0000-00008E4D0000}"/>
    <cellStyle name="Normal 5 2 2 9" xfId="19897" xr:uid="{00000000-0005-0000-0000-00008F4D0000}"/>
    <cellStyle name="Normal 5 2 3" xfId="19898" xr:uid="{00000000-0005-0000-0000-0000904D0000}"/>
    <cellStyle name="Normal 5 2 4" xfId="19899" xr:uid="{00000000-0005-0000-0000-0000914D0000}"/>
    <cellStyle name="Normal 5 2 5" xfId="19900" xr:uid="{00000000-0005-0000-0000-0000924D0000}"/>
    <cellStyle name="Normal 5 2 6" xfId="19901" xr:uid="{00000000-0005-0000-0000-0000934D0000}"/>
    <cellStyle name="Normal 5 2 6 2" xfId="19902" xr:uid="{00000000-0005-0000-0000-0000944D0000}"/>
    <cellStyle name="Normal 5 2 6 3" xfId="19903" xr:uid="{00000000-0005-0000-0000-0000954D0000}"/>
    <cellStyle name="Normal 5 2 6 4" xfId="19904" xr:uid="{00000000-0005-0000-0000-0000964D0000}"/>
    <cellStyle name="Normal 5 2 7" xfId="19905" xr:uid="{00000000-0005-0000-0000-0000974D0000}"/>
    <cellStyle name="Normal 5 2 8" xfId="19906" xr:uid="{00000000-0005-0000-0000-0000984D0000}"/>
    <cellStyle name="Normal 5 2 9" xfId="19907" xr:uid="{00000000-0005-0000-0000-0000994D0000}"/>
    <cellStyle name="Normal 5 20" xfId="19908" xr:uid="{00000000-0005-0000-0000-00009A4D0000}"/>
    <cellStyle name="Normal 5 21" xfId="19909" xr:uid="{00000000-0005-0000-0000-00009B4D0000}"/>
    <cellStyle name="Normal 5 22" xfId="19910" xr:uid="{00000000-0005-0000-0000-00009C4D0000}"/>
    <cellStyle name="Normal 5 23" xfId="19911" xr:uid="{00000000-0005-0000-0000-00009D4D0000}"/>
    <cellStyle name="Normal 5 24" xfId="19912" xr:uid="{00000000-0005-0000-0000-00009E4D0000}"/>
    <cellStyle name="Normal 5 25" xfId="19913" xr:uid="{00000000-0005-0000-0000-00009F4D0000}"/>
    <cellStyle name="Normal 5 26" xfId="19914" xr:uid="{00000000-0005-0000-0000-0000A04D0000}"/>
    <cellStyle name="Normal 5 27" xfId="19915" xr:uid="{00000000-0005-0000-0000-0000A14D0000}"/>
    <cellStyle name="Normal 5 28" xfId="19916" xr:uid="{00000000-0005-0000-0000-0000A24D0000}"/>
    <cellStyle name="Normal 5 29" xfId="19917" xr:uid="{00000000-0005-0000-0000-0000A34D0000}"/>
    <cellStyle name="Normal 5 3" xfId="75" xr:uid="{00000000-0005-0000-0000-0000A44D0000}"/>
    <cellStyle name="Normal 5 3 2" xfId="19918" xr:uid="{00000000-0005-0000-0000-0000A54D0000}"/>
    <cellStyle name="Normal 5 3 3" xfId="19919" xr:uid="{00000000-0005-0000-0000-0000A64D0000}"/>
    <cellStyle name="Normal 5 3 3 2" xfId="19920" xr:uid="{00000000-0005-0000-0000-0000A74D0000}"/>
    <cellStyle name="Normal 5 3 4" xfId="19921" xr:uid="{00000000-0005-0000-0000-0000A84D0000}"/>
    <cellStyle name="Normal 5 30" xfId="19922" xr:uid="{00000000-0005-0000-0000-0000A94D0000}"/>
    <cellStyle name="Normal 5 31" xfId="19923" xr:uid="{00000000-0005-0000-0000-0000AA4D0000}"/>
    <cellStyle name="Normal 5 32" xfId="19924" xr:uid="{00000000-0005-0000-0000-0000AB4D0000}"/>
    <cellStyle name="Normal 5 33" xfId="19925" xr:uid="{00000000-0005-0000-0000-0000AC4D0000}"/>
    <cellStyle name="Normal 5 4" xfId="76" xr:uid="{00000000-0005-0000-0000-0000AD4D0000}"/>
    <cellStyle name="Normal 5 4 2" xfId="19926" xr:uid="{00000000-0005-0000-0000-0000AE4D0000}"/>
    <cellStyle name="Normal 5 4 3" xfId="19927" xr:uid="{00000000-0005-0000-0000-0000AF4D0000}"/>
    <cellStyle name="Normal 5 5" xfId="19928" xr:uid="{00000000-0005-0000-0000-0000B04D0000}"/>
    <cellStyle name="Normal 5 5 2" xfId="19929" xr:uid="{00000000-0005-0000-0000-0000B14D0000}"/>
    <cellStyle name="Normal 5 6" xfId="19930" xr:uid="{00000000-0005-0000-0000-0000B24D0000}"/>
    <cellStyle name="Normal 5 7" xfId="19931" xr:uid="{00000000-0005-0000-0000-0000B34D0000}"/>
    <cellStyle name="Normal 5 8" xfId="19932" xr:uid="{00000000-0005-0000-0000-0000B44D0000}"/>
    <cellStyle name="Normal 5 9" xfId="19933" xr:uid="{00000000-0005-0000-0000-0000B54D0000}"/>
    <cellStyle name="Normal 50" xfId="124" xr:uid="{00000000-0005-0000-0000-0000B64D0000}"/>
    <cellStyle name="Normal 50 2" xfId="19934" xr:uid="{00000000-0005-0000-0000-0000B74D0000}"/>
    <cellStyle name="Normal 51" xfId="125" xr:uid="{00000000-0005-0000-0000-0000B84D0000}"/>
    <cellStyle name="Normal 51 2" xfId="19935" xr:uid="{00000000-0005-0000-0000-0000B94D0000}"/>
    <cellStyle name="Normal 52" xfId="126" xr:uid="{00000000-0005-0000-0000-0000BA4D0000}"/>
    <cellStyle name="Normal 52 2" xfId="19936" xr:uid="{00000000-0005-0000-0000-0000BB4D0000}"/>
    <cellStyle name="Normal 53" xfId="127" xr:uid="{00000000-0005-0000-0000-0000BC4D0000}"/>
    <cellStyle name="Normal 53 2" xfId="19937" xr:uid="{00000000-0005-0000-0000-0000BD4D0000}"/>
    <cellStyle name="Normal 54" xfId="128" xr:uid="{00000000-0005-0000-0000-0000BE4D0000}"/>
    <cellStyle name="Normal 54 2" xfId="19938" xr:uid="{00000000-0005-0000-0000-0000BF4D0000}"/>
    <cellStyle name="Normal 55" xfId="129" xr:uid="{00000000-0005-0000-0000-0000C04D0000}"/>
    <cellStyle name="Normal 55 2" xfId="19939" xr:uid="{00000000-0005-0000-0000-0000C14D0000}"/>
    <cellStyle name="Normal 56" xfId="130" xr:uid="{00000000-0005-0000-0000-0000C24D0000}"/>
    <cellStyle name="Normal 56 2" xfId="19940" xr:uid="{00000000-0005-0000-0000-0000C34D0000}"/>
    <cellStyle name="Normal 57" xfId="131" xr:uid="{00000000-0005-0000-0000-0000C44D0000}"/>
    <cellStyle name="Normal 57 2" xfId="19941" xr:uid="{00000000-0005-0000-0000-0000C54D0000}"/>
    <cellStyle name="Normal 58" xfId="132" xr:uid="{00000000-0005-0000-0000-0000C64D0000}"/>
    <cellStyle name="Normal 58 2" xfId="19942" xr:uid="{00000000-0005-0000-0000-0000C74D0000}"/>
    <cellStyle name="Normal 59" xfId="133" xr:uid="{00000000-0005-0000-0000-0000C84D0000}"/>
    <cellStyle name="Normal 59 2" xfId="19943" xr:uid="{00000000-0005-0000-0000-0000C94D0000}"/>
    <cellStyle name="Normal 6" xfId="77" xr:uid="{00000000-0005-0000-0000-0000CA4D0000}"/>
    <cellStyle name="Normal 6 10" xfId="19944" xr:uid="{00000000-0005-0000-0000-0000CB4D0000}"/>
    <cellStyle name="Normal 6 11" xfId="19945" xr:uid="{00000000-0005-0000-0000-0000CC4D0000}"/>
    <cellStyle name="Normal 6 12" xfId="19946" xr:uid="{00000000-0005-0000-0000-0000CD4D0000}"/>
    <cellStyle name="Normal 6 13" xfId="19947" xr:uid="{00000000-0005-0000-0000-0000CE4D0000}"/>
    <cellStyle name="Normal 6 14" xfId="19948" xr:uid="{00000000-0005-0000-0000-0000CF4D0000}"/>
    <cellStyle name="Normal 6 15" xfId="19949" xr:uid="{00000000-0005-0000-0000-0000D04D0000}"/>
    <cellStyle name="Normal 6 16" xfId="19950" xr:uid="{00000000-0005-0000-0000-0000D14D0000}"/>
    <cellStyle name="Normal 6 2" xfId="78" xr:uid="{00000000-0005-0000-0000-0000D24D0000}"/>
    <cellStyle name="Normal 6 2 10" xfId="19951" xr:uid="{00000000-0005-0000-0000-0000D34D0000}"/>
    <cellStyle name="Normal 6 2 11" xfId="19952" xr:uid="{00000000-0005-0000-0000-0000D44D0000}"/>
    <cellStyle name="Normal 6 2 12" xfId="19953" xr:uid="{00000000-0005-0000-0000-0000D54D0000}"/>
    <cellStyle name="Normal 6 2 13" xfId="19954" xr:uid="{00000000-0005-0000-0000-0000D64D0000}"/>
    <cellStyle name="Normal 6 2 14" xfId="19955" xr:uid="{00000000-0005-0000-0000-0000D74D0000}"/>
    <cellStyle name="Normal 6 2 2" xfId="19956" xr:uid="{00000000-0005-0000-0000-0000D84D0000}"/>
    <cellStyle name="Normal 6 2 2 10" xfId="19957" xr:uid="{00000000-0005-0000-0000-0000D94D0000}"/>
    <cellStyle name="Normal 6 2 2 2" xfId="19958" xr:uid="{00000000-0005-0000-0000-0000DA4D0000}"/>
    <cellStyle name="Normal 6 2 2 2 2" xfId="19959" xr:uid="{00000000-0005-0000-0000-0000DB4D0000}"/>
    <cellStyle name="Normal 6 2 2 2 3" xfId="19960" xr:uid="{00000000-0005-0000-0000-0000DC4D0000}"/>
    <cellStyle name="Normal 6 2 2 2 4" xfId="19961" xr:uid="{00000000-0005-0000-0000-0000DD4D0000}"/>
    <cellStyle name="Normal 6 2 2 3" xfId="19962" xr:uid="{00000000-0005-0000-0000-0000DE4D0000}"/>
    <cellStyle name="Normal 6 2 2 4" xfId="19963" xr:uid="{00000000-0005-0000-0000-0000DF4D0000}"/>
    <cellStyle name="Normal 6 2 2 5" xfId="19964" xr:uid="{00000000-0005-0000-0000-0000E04D0000}"/>
    <cellStyle name="Normal 6 2 2 6" xfId="19965" xr:uid="{00000000-0005-0000-0000-0000E14D0000}"/>
    <cellStyle name="Normal 6 2 2 7" xfId="19966" xr:uid="{00000000-0005-0000-0000-0000E24D0000}"/>
    <cellStyle name="Normal 6 2 2 8" xfId="19967" xr:uid="{00000000-0005-0000-0000-0000E34D0000}"/>
    <cellStyle name="Normal 6 2 2 9" xfId="19968" xr:uid="{00000000-0005-0000-0000-0000E44D0000}"/>
    <cellStyle name="Normal 6 2 3" xfId="19969" xr:uid="{00000000-0005-0000-0000-0000E54D0000}"/>
    <cellStyle name="Normal 6 2 4" xfId="19970" xr:uid="{00000000-0005-0000-0000-0000E64D0000}"/>
    <cellStyle name="Normal 6 2 5" xfId="19971" xr:uid="{00000000-0005-0000-0000-0000E74D0000}"/>
    <cellStyle name="Normal 6 2 6" xfId="19972" xr:uid="{00000000-0005-0000-0000-0000E84D0000}"/>
    <cellStyle name="Normal 6 2 6 2" xfId="19973" xr:uid="{00000000-0005-0000-0000-0000E94D0000}"/>
    <cellStyle name="Normal 6 2 6 3" xfId="19974" xr:uid="{00000000-0005-0000-0000-0000EA4D0000}"/>
    <cellStyle name="Normal 6 2 6 4" xfId="19975" xr:uid="{00000000-0005-0000-0000-0000EB4D0000}"/>
    <cellStyle name="Normal 6 2 7" xfId="19976" xr:uid="{00000000-0005-0000-0000-0000EC4D0000}"/>
    <cellStyle name="Normal 6 2 8" xfId="19977" xr:uid="{00000000-0005-0000-0000-0000ED4D0000}"/>
    <cellStyle name="Normal 6 2 9" xfId="19978" xr:uid="{00000000-0005-0000-0000-0000EE4D0000}"/>
    <cellStyle name="Normal 6 3" xfId="79" xr:uid="{00000000-0005-0000-0000-0000EF4D0000}"/>
    <cellStyle name="Normal 6 3 2" xfId="19979" xr:uid="{00000000-0005-0000-0000-0000F04D0000}"/>
    <cellStyle name="Normal 6 3 3" xfId="19980" xr:uid="{00000000-0005-0000-0000-0000F14D0000}"/>
    <cellStyle name="Normal 6 3 3 2" xfId="19981" xr:uid="{00000000-0005-0000-0000-0000F24D0000}"/>
    <cellStyle name="Normal 6 3 4" xfId="19982" xr:uid="{00000000-0005-0000-0000-0000F34D0000}"/>
    <cellStyle name="Normal 6 4" xfId="19983" xr:uid="{00000000-0005-0000-0000-0000F44D0000}"/>
    <cellStyle name="Normal 6 4 2" xfId="19984" xr:uid="{00000000-0005-0000-0000-0000F54D0000}"/>
    <cellStyle name="Normal 6 4 3" xfId="19985" xr:uid="{00000000-0005-0000-0000-0000F64D0000}"/>
    <cellStyle name="Normal 6 5" xfId="19986" xr:uid="{00000000-0005-0000-0000-0000F74D0000}"/>
    <cellStyle name="Normal 6 5 2" xfId="19987" xr:uid="{00000000-0005-0000-0000-0000F84D0000}"/>
    <cellStyle name="Normal 6 6" xfId="19988" xr:uid="{00000000-0005-0000-0000-0000F94D0000}"/>
    <cellStyle name="Normal 6 7" xfId="19989" xr:uid="{00000000-0005-0000-0000-0000FA4D0000}"/>
    <cellStyle name="Normal 6 8" xfId="19990" xr:uid="{00000000-0005-0000-0000-0000FB4D0000}"/>
    <cellStyle name="Normal 6 9" xfId="19991" xr:uid="{00000000-0005-0000-0000-0000FC4D0000}"/>
    <cellStyle name="Normal 60" xfId="134" xr:uid="{00000000-0005-0000-0000-0000FD4D0000}"/>
    <cellStyle name="Normal 60 2" xfId="19992" xr:uid="{00000000-0005-0000-0000-0000FE4D0000}"/>
    <cellStyle name="Normal 61" xfId="135" xr:uid="{00000000-0005-0000-0000-0000FF4D0000}"/>
    <cellStyle name="Normal 61 2" xfId="19993" xr:uid="{00000000-0005-0000-0000-0000004E0000}"/>
    <cellStyle name="Normal 62" xfId="136" xr:uid="{00000000-0005-0000-0000-0000014E0000}"/>
    <cellStyle name="Normal 62 2" xfId="19994" xr:uid="{00000000-0005-0000-0000-0000024E0000}"/>
    <cellStyle name="Normal 63" xfId="137" xr:uid="{00000000-0005-0000-0000-0000034E0000}"/>
    <cellStyle name="Normal 63 2" xfId="19995" xr:uid="{00000000-0005-0000-0000-0000044E0000}"/>
    <cellStyle name="Normal 64" xfId="138" xr:uid="{00000000-0005-0000-0000-0000054E0000}"/>
    <cellStyle name="Normal 64 2" xfId="19996" xr:uid="{00000000-0005-0000-0000-0000064E0000}"/>
    <cellStyle name="Normal 65" xfId="139" xr:uid="{00000000-0005-0000-0000-0000074E0000}"/>
    <cellStyle name="Normal 65 2" xfId="19997" xr:uid="{00000000-0005-0000-0000-0000084E0000}"/>
    <cellStyle name="Normal 66" xfId="140" xr:uid="{00000000-0005-0000-0000-0000094E0000}"/>
    <cellStyle name="Normal 66 2" xfId="19998" xr:uid="{00000000-0005-0000-0000-00000A4E0000}"/>
    <cellStyle name="Normal 67" xfId="141" xr:uid="{00000000-0005-0000-0000-00000B4E0000}"/>
    <cellStyle name="Normal 67 2" xfId="19999" xr:uid="{00000000-0005-0000-0000-00000C4E0000}"/>
    <cellStyle name="Normal 69" xfId="142" xr:uid="{00000000-0005-0000-0000-00000D4E0000}"/>
    <cellStyle name="Normal 69 2" xfId="20000" xr:uid="{00000000-0005-0000-0000-00000E4E0000}"/>
    <cellStyle name="Normal 7" xfId="80" xr:uid="{00000000-0005-0000-0000-00000F4E0000}"/>
    <cellStyle name="Normal 7 10" xfId="20001" xr:uid="{00000000-0005-0000-0000-0000104E0000}"/>
    <cellStyle name="Normal 7 11" xfId="20002" xr:uid="{00000000-0005-0000-0000-0000114E0000}"/>
    <cellStyle name="Normal 7 2" xfId="20003" xr:uid="{00000000-0005-0000-0000-0000124E0000}"/>
    <cellStyle name="Normal 7 3" xfId="20004" xr:uid="{00000000-0005-0000-0000-0000134E0000}"/>
    <cellStyle name="Normal 7 3 2" xfId="20005" xr:uid="{00000000-0005-0000-0000-0000144E0000}"/>
    <cellStyle name="Normal 7 3 3" xfId="20006" xr:uid="{00000000-0005-0000-0000-0000154E0000}"/>
    <cellStyle name="Normal 7 3 3 2" xfId="20007" xr:uid="{00000000-0005-0000-0000-0000164E0000}"/>
    <cellStyle name="Normal 7 4" xfId="20008" xr:uid="{00000000-0005-0000-0000-0000174E0000}"/>
    <cellStyle name="Normal 7 5" xfId="20009" xr:uid="{00000000-0005-0000-0000-0000184E0000}"/>
    <cellStyle name="Normal 7 6" xfId="20010" xr:uid="{00000000-0005-0000-0000-0000194E0000}"/>
    <cellStyle name="Normal 7 7" xfId="20011" xr:uid="{00000000-0005-0000-0000-00001A4E0000}"/>
    <cellStyle name="Normal 7 8" xfId="20012" xr:uid="{00000000-0005-0000-0000-00001B4E0000}"/>
    <cellStyle name="Normal 7 9" xfId="20013" xr:uid="{00000000-0005-0000-0000-00001C4E0000}"/>
    <cellStyle name="Normal 70" xfId="143" xr:uid="{00000000-0005-0000-0000-00001D4E0000}"/>
    <cellStyle name="Normal 70 2" xfId="20014" xr:uid="{00000000-0005-0000-0000-00001E4E0000}"/>
    <cellStyle name="Normal 71" xfId="144" xr:uid="{00000000-0005-0000-0000-00001F4E0000}"/>
    <cellStyle name="Normal 71 2" xfId="20015" xr:uid="{00000000-0005-0000-0000-0000204E0000}"/>
    <cellStyle name="Normal 72" xfId="145" xr:uid="{00000000-0005-0000-0000-0000214E0000}"/>
    <cellStyle name="Normal 72 2" xfId="20016" xr:uid="{00000000-0005-0000-0000-0000224E0000}"/>
    <cellStyle name="Normal 73" xfId="146" xr:uid="{00000000-0005-0000-0000-0000234E0000}"/>
    <cellStyle name="Normal 73 2" xfId="20017" xr:uid="{00000000-0005-0000-0000-0000244E0000}"/>
    <cellStyle name="Normal 74" xfId="147" xr:uid="{00000000-0005-0000-0000-0000254E0000}"/>
    <cellStyle name="Normal 74 2" xfId="20018" xr:uid="{00000000-0005-0000-0000-0000264E0000}"/>
    <cellStyle name="Normal 75" xfId="148" xr:uid="{00000000-0005-0000-0000-0000274E0000}"/>
    <cellStyle name="Normal 75 2" xfId="20019" xr:uid="{00000000-0005-0000-0000-0000284E0000}"/>
    <cellStyle name="Normal 76" xfId="149" xr:uid="{00000000-0005-0000-0000-0000294E0000}"/>
    <cellStyle name="Normal 76 2" xfId="20020" xr:uid="{00000000-0005-0000-0000-00002A4E0000}"/>
    <cellStyle name="Normal 77" xfId="150" xr:uid="{00000000-0005-0000-0000-00002B4E0000}"/>
    <cellStyle name="Normal 77 2" xfId="20021" xr:uid="{00000000-0005-0000-0000-00002C4E0000}"/>
    <cellStyle name="Normal 78" xfId="151" xr:uid="{00000000-0005-0000-0000-00002D4E0000}"/>
    <cellStyle name="Normal 78 2" xfId="20022" xr:uid="{00000000-0005-0000-0000-00002E4E0000}"/>
    <cellStyle name="Normal 79" xfId="152" xr:uid="{00000000-0005-0000-0000-00002F4E0000}"/>
    <cellStyle name="Normal 79 2" xfId="20023" xr:uid="{00000000-0005-0000-0000-0000304E0000}"/>
    <cellStyle name="Normal 8" xfId="81" xr:uid="{00000000-0005-0000-0000-0000314E0000}"/>
    <cellStyle name="Normal 8 10" xfId="20024" xr:uid="{00000000-0005-0000-0000-0000324E0000}"/>
    <cellStyle name="Normal 8 11" xfId="20025" xr:uid="{00000000-0005-0000-0000-0000334E0000}"/>
    <cellStyle name="Normal 8 12" xfId="20026" xr:uid="{00000000-0005-0000-0000-0000344E0000}"/>
    <cellStyle name="Normal 8 13" xfId="20027" xr:uid="{00000000-0005-0000-0000-0000354E0000}"/>
    <cellStyle name="Normal 8 14" xfId="20028" xr:uid="{00000000-0005-0000-0000-0000364E0000}"/>
    <cellStyle name="Normal 8 15" xfId="20029" xr:uid="{00000000-0005-0000-0000-0000374E0000}"/>
    <cellStyle name="Normal 8 16" xfId="20030" xr:uid="{00000000-0005-0000-0000-0000384E0000}"/>
    <cellStyle name="Normal 8 17" xfId="20031" xr:uid="{00000000-0005-0000-0000-0000394E0000}"/>
    <cellStyle name="Normal 8 2" xfId="20032" xr:uid="{00000000-0005-0000-0000-00003A4E0000}"/>
    <cellStyle name="Normal 8 2 2" xfId="20033" xr:uid="{00000000-0005-0000-0000-00003B4E0000}"/>
    <cellStyle name="Normal 8 2 3" xfId="20034" xr:uid="{00000000-0005-0000-0000-00003C4E0000}"/>
    <cellStyle name="Normal 8 2 4" xfId="20035" xr:uid="{00000000-0005-0000-0000-00003D4E0000}"/>
    <cellStyle name="Normal 8 2 5" xfId="20036" xr:uid="{00000000-0005-0000-0000-00003E4E0000}"/>
    <cellStyle name="Normal 8 3" xfId="20037" xr:uid="{00000000-0005-0000-0000-00003F4E0000}"/>
    <cellStyle name="Normal 8 3 2" xfId="20038" xr:uid="{00000000-0005-0000-0000-0000404E0000}"/>
    <cellStyle name="Normal 8 3 3" xfId="20039" xr:uid="{00000000-0005-0000-0000-0000414E0000}"/>
    <cellStyle name="Normal 8 3 3 2" xfId="20040" xr:uid="{00000000-0005-0000-0000-0000424E0000}"/>
    <cellStyle name="Normal 8 4" xfId="20041" xr:uid="{00000000-0005-0000-0000-0000434E0000}"/>
    <cellStyle name="Normal 8 4 2" xfId="20042" xr:uid="{00000000-0005-0000-0000-0000444E0000}"/>
    <cellStyle name="Normal 8 5" xfId="20043" xr:uid="{00000000-0005-0000-0000-0000454E0000}"/>
    <cellStyle name="Normal 8 5 2" xfId="20044" xr:uid="{00000000-0005-0000-0000-0000464E0000}"/>
    <cellStyle name="Normal 8 6" xfId="20045" xr:uid="{00000000-0005-0000-0000-0000474E0000}"/>
    <cellStyle name="Normal 8 7" xfId="20046" xr:uid="{00000000-0005-0000-0000-0000484E0000}"/>
    <cellStyle name="Normal 8 8" xfId="20047" xr:uid="{00000000-0005-0000-0000-0000494E0000}"/>
    <cellStyle name="Normal 8 9" xfId="20048" xr:uid="{00000000-0005-0000-0000-00004A4E0000}"/>
    <cellStyle name="Normal 80" xfId="153" xr:uid="{00000000-0005-0000-0000-00004B4E0000}"/>
    <cellStyle name="Normal 80 2" xfId="20049" xr:uid="{00000000-0005-0000-0000-00004C4E0000}"/>
    <cellStyle name="Normal 81" xfId="154" xr:uid="{00000000-0005-0000-0000-00004D4E0000}"/>
    <cellStyle name="Normal 81 2" xfId="20050" xr:uid="{00000000-0005-0000-0000-00004E4E0000}"/>
    <cellStyle name="Normal 82" xfId="155" xr:uid="{00000000-0005-0000-0000-00004F4E0000}"/>
    <cellStyle name="Normal 82 2" xfId="20051" xr:uid="{00000000-0005-0000-0000-0000504E0000}"/>
    <cellStyle name="Normal 83" xfId="156" xr:uid="{00000000-0005-0000-0000-0000514E0000}"/>
    <cellStyle name="Normal 83 2" xfId="20052" xr:uid="{00000000-0005-0000-0000-0000524E0000}"/>
    <cellStyle name="Normal 84" xfId="157" xr:uid="{00000000-0005-0000-0000-0000534E0000}"/>
    <cellStyle name="Normal 84 2" xfId="20053" xr:uid="{00000000-0005-0000-0000-0000544E0000}"/>
    <cellStyle name="Normal 85" xfId="158" xr:uid="{00000000-0005-0000-0000-0000554E0000}"/>
    <cellStyle name="Normal 85 2" xfId="20054" xr:uid="{00000000-0005-0000-0000-0000564E0000}"/>
    <cellStyle name="Normal 86" xfId="159" xr:uid="{00000000-0005-0000-0000-0000574E0000}"/>
    <cellStyle name="Normal 86 2" xfId="20055" xr:uid="{00000000-0005-0000-0000-0000584E0000}"/>
    <cellStyle name="Normal 87" xfId="160" xr:uid="{00000000-0005-0000-0000-0000594E0000}"/>
    <cellStyle name="Normal 87 2" xfId="20056" xr:uid="{00000000-0005-0000-0000-00005A4E0000}"/>
    <cellStyle name="Normal 88" xfId="20057" xr:uid="{00000000-0005-0000-0000-00005B4E0000}"/>
    <cellStyle name="Normal 9" xfId="82" xr:uid="{00000000-0005-0000-0000-00005C4E0000}"/>
    <cellStyle name="Normal 9 10" xfId="20058" xr:uid="{00000000-0005-0000-0000-00005D4E0000}"/>
    <cellStyle name="Normal 9 11" xfId="20059" xr:uid="{00000000-0005-0000-0000-00005E4E0000}"/>
    <cellStyle name="Normal 9 12" xfId="20060" xr:uid="{00000000-0005-0000-0000-00005F4E0000}"/>
    <cellStyle name="Normal 9 13" xfId="20061" xr:uid="{00000000-0005-0000-0000-0000604E0000}"/>
    <cellStyle name="Normal 9 14" xfId="20062" xr:uid="{00000000-0005-0000-0000-0000614E0000}"/>
    <cellStyle name="Normal 9 15" xfId="20063" xr:uid="{00000000-0005-0000-0000-0000624E0000}"/>
    <cellStyle name="Normal 9 16" xfId="20064" xr:uid="{00000000-0005-0000-0000-0000634E0000}"/>
    <cellStyle name="Normal 9 17" xfId="20065" xr:uid="{00000000-0005-0000-0000-0000644E0000}"/>
    <cellStyle name="Normal 9 18" xfId="20066" xr:uid="{00000000-0005-0000-0000-0000654E0000}"/>
    <cellStyle name="Normal 9 19" xfId="20067" xr:uid="{00000000-0005-0000-0000-0000664E0000}"/>
    <cellStyle name="Normal 9 2" xfId="83" xr:uid="{00000000-0005-0000-0000-0000674E0000}"/>
    <cellStyle name="Normal 9 2 2" xfId="20068" xr:uid="{00000000-0005-0000-0000-0000684E0000}"/>
    <cellStyle name="Normal 9 2 3" xfId="20069" xr:uid="{00000000-0005-0000-0000-0000694E0000}"/>
    <cellStyle name="Normal 9 2 4" xfId="20070" xr:uid="{00000000-0005-0000-0000-00006A4E0000}"/>
    <cellStyle name="Normal 9 2 5" xfId="20071" xr:uid="{00000000-0005-0000-0000-00006B4E0000}"/>
    <cellStyle name="Normal 9 2 6" xfId="20879" xr:uid="{00000000-0005-0000-0000-00006C4E0000}"/>
    <cellStyle name="Normal 9 3" xfId="20072" xr:uid="{00000000-0005-0000-0000-00006D4E0000}"/>
    <cellStyle name="Normal 9 3 2" xfId="20073" xr:uid="{00000000-0005-0000-0000-00006E4E0000}"/>
    <cellStyle name="Normal 9 4" xfId="20074" xr:uid="{00000000-0005-0000-0000-00006F4E0000}"/>
    <cellStyle name="Normal 9 4 2" xfId="20075" xr:uid="{00000000-0005-0000-0000-0000704E0000}"/>
    <cellStyle name="Normal 9 5" xfId="20076" xr:uid="{00000000-0005-0000-0000-0000714E0000}"/>
    <cellStyle name="Normal 9 5 2" xfId="20077" xr:uid="{00000000-0005-0000-0000-0000724E0000}"/>
    <cellStyle name="Normal 9 6" xfId="20078" xr:uid="{00000000-0005-0000-0000-0000734E0000}"/>
    <cellStyle name="Normal 9 7" xfId="20079" xr:uid="{00000000-0005-0000-0000-0000744E0000}"/>
    <cellStyle name="Normal 9 8" xfId="20080" xr:uid="{00000000-0005-0000-0000-0000754E0000}"/>
    <cellStyle name="Normal 9 9" xfId="20081" xr:uid="{00000000-0005-0000-0000-0000764E0000}"/>
    <cellStyle name="Note" xfId="16" builtinId="10" customBuiltin="1"/>
    <cellStyle name="Note 10 2" xfId="20082" xr:uid="{00000000-0005-0000-0000-0000784E0000}"/>
    <cellStyle name="Note 10 3" xfId="20083" xr:uid="{00000000-0005-0000-0000-0000794E0000}"/>
    <cellStyle name="Note 11 2" xfId="20084" xr:uid="{00000000-0005-0000-0000-00007A4E0000}"/>
    <cellStyle name="Note 11 3" xfId="20085" xr:uid="{00000000-0005-0000-0000-00007B4E0000}"/>
    <cellStyle name="Note 12 2" xfId="20086" xr:uid="{00000000-0005-0000-0000-00007C4E0000}"/>
    <cellStyle name="Note 12 3" xfId="20087" xr:uid="{00000000-0005-0000-0000-00007D4E0000}"/>
    <cellStyle name="Note 13 2" xfId="20088" xr:uid="{00000000-0005-0000-0000-00007E4E0000}"/>
    <cellStyle name="Note 13 3" xfId="20089" xr:uid="{00000000-0005-0000-0000-00007F4E0000}"/>
    <cellStyle name="Note 14 2" xfId="20090" xr:uid="{00000000-0005-0000-0000-0000804E0000}"/>
    <cellStyle name="Note 14 3" xfId="20091" xr:uid="{00000000-0005-0000-0000-0000814E0000}"/>
    <cellStyle name="Note 15 2" xfId="20092" xr:uid="{00000000-0005-0000-0000-0000824E0000}"/>
    <cellStyle name="Note 15 3" xfId="20093" xr:uid="{00000000-0005-0000-0000-0000834E0000}"/>
    <cellStyle name="Note 16" xfId="20094" xr:uid="{00000000-0005-0000-0000-0000844E0000}"/>
    <cellStyle name="Note 16 2" xfId="20095" xr:uid="{00000000-0005-0000-0000-0000854E0000}"/>
    <cellStyle name="Note 16 3" xfId="20096" xr:uid="{00000000-0005-0000-0000-0000864E0000}"/>
    <cellStyle name="Note 16 4" xfId="20097" xr:uid="{00000000-0005-0000-0000-0000874E0000}"/>
    <cellStyle name="Note 16 5" xfId="20098" xr:uid="{00000000-0005-0000-0000-0000884E0000}"/>
    <cellStyle name="Note 16 6" xfId="20099" xr:uid="{00000000-0005-0000-0000-0000894E0000}"/>
    <cellStyle name="Note 16 7" xfId="20100" xr:uid="{00000000-0005-0000-0000-00008A4E0000}"/>
    <cellStyle name="Note 17" xfId="20101" xr:uid="{00000000-0005-0000-0000-00008B4E0000}"/>
    <cellStyle name="Note 18" xfId="20102" xr:uid="{00000000-0005-0000-0000-00008C4E0000}"/>
    <cellStyle name="Note 19" xfId="20103" xr:uid="{00000000-0005-0000-0000-00008D4E0000}"/>
    <cellStyle name="Note 2" xfId="20104" xr:uid="{00000000-0005-0000-0000-00008E4E0000}"/>
    <cellStyle name="Note 2 10" xfId="20105" xr:uid="{00000000-0005-0000-0000-00008F4E0000}"/>
    <cellStyle name="Note 2 11" xfId="20106" xr:uid="{00000000-0005-0000-0000-0000904E0000}"/>
    <cellStyle name="Note 2 11 2" xfId="20107" xr:uid="{00000000-0005-0000-0000-0000914E0000}"/>
    <cellStyle name="Note 2 11 2 2" xfId="20108" xr:uid="{00000000-0005-0000-0000-0000924E0000}"/>
    <cellStyle name="Note 2 11 2 3" xfId="20109" xr:uid="{00000000-0005-0000-0000-0000934E0000}"/>
    <cellStyle name="Note 2 11 2 4" xfId="20110" xr:uid="{00000000-0005-0000-0000-0000944E0000}"/>
    <cellStyle name="Note 2 11 2 5" xfId="20111" xr:uid="{00000000-0005-0000-0000-0000954E0000}"/>
    <cellStyle name="Note 2 11 2 6" xfId="20112" xr:uid="{00000000-0005-0000-0000-0000964E0000}"/>
    <cellStyle name="Note 2 11 2 7" xfId="20113" xr:uid="{00000000-0005-0000-0000-0000974E0000}"/>
    <cellStyle name="Note 2 11 3" xfId="20114" xr:uid="{00000000-0005-0000-0000-0000984E0000}"/>
    <cellStyle name="Note 2 11 4" xfId="20115" xr:uid="{00000000-0005-0000-0000-0000994E0000}"/>
    <cellStyle name="Note 2 11 5" xfId="20116" xr:uid="{00000000-0005-0000-0000-00009A4E0000}"/>
    <cellStyle name="Note 2 11 6" xfId="20117" xr:uid="{00000000-0005-0000-0000-00009B4E0000}"/>
    <cellStyle name="Note 2 11 7" xfId="20118" xr:uid="{00000000-0005-0000-0000-00009C4E0000}"/>
    <cellStyle name="Note 2 12" xfId="20119" xr:uid="{00000000-0005-0000-0000-00009D4E0000}"/>
    <cellStyle name="Note 2 13" xfId="20120" xr:uid="{00000000-0005-0000-0000-00009E4E0000}"/>
    <cellStyle name="Note 2 14" xfId="20121" xr:uid="{00000000-0005-0000-0000-00009F4E0000}"/>
    <cellStyle name="Note 2 15" xfId="20122" xr:uid="{00000000-0005-0000-0000-0000A04E0000}"/>
    <cellStyle name="Note 2 16" xfId="20123" xr:uid="{00000000-0005-0000-0000-0000A14E0000}"/>
    <cellStyle name="Note 2 17" xfId="20124" xr:uid="{00000000-0005-0000-0000-0000A24E0000}"/>
    <cellStyle name="Note 2 18" xfId="20125" xr:uid="{00000000-0005-0000-0000-0000A34E0000}"/>
    <cellStyle name="Note 2 19" xfId="20126" xr:uid="{00000000-0005-0000-0000-0000A44E0000}"/>
    <cellStyle name="Note 2 2" xfId="20127" xr:uid="{00000000-0005-0000-0000-0000A54E0000}"/>
    <cellStyle name="Note 2 20" xfId="20128" xr:uid="{00000000-0005-0000-0000-0000A64E0000}"/>
    <cellStyle name="Note 2 20 2" xfId="20129" xr:uid="{00000000-0005-0000-0000-0000A74E0000}"/>
    <cellStyle name="Note 2 20 2 2" xfId="20130" xr:uid="{00000000-0005-0000-0000-0000A84E0000}"/>
    <cellStyle name="Note 2 20 2 3" xfId="20131" xr:uid="{00000000-0005-0000-0000-0000A94E0000}"/>
    <cellStyle name="Note 2 20 3" xfId="20132" xr:uid="{00000000-0005-0000-0000-0000AA4E0000}"/>
    <cellStyle name="Note 2 20 4" xfId="20133" xr:uid="{00000000-0005-0000-0000-0000AB4E0000}"/>
    <cellStyle name="Note 2 21" xfId="20134" xr:uid="{00000000-0005-0000-0000-0000AC4E0000}"/>
    <cellStyle name="Note 2 22" xfId="20135" xr:uid="{00000000-0005-0000-0000-0000AD4E0000}"/>
    <cellStyle name="Note 2 23" xfId="20136" xr:uid="{00000000-0005-0000-0000-0000AE4E0000}"/>
    <cellStyle name="Note 2 23 2" xfId="20137" xr:uid="{00000000-0005-0000-0000-0000AF4E0000}"/>
    <cellStyle name="Note 2 23 3" xfId="20138" xr:uid="{00000000-0005-0000-0000-0000B04E0000}"/>
    <cellStyle name="Note 2 24" xfId="20139" xr:uid="{00000000-0005-0000-0000-0000B14E0000}"/>
    <cellStyle name="Note 2 24 2" xfId="20140" xr:uid="{00000000-0005-0000-0000-0000B24E0000}"/>
    <cellStyle name="Note 2 24 3" xfId="20141" xr:uid="{00000000-0005-0000-0000-0000B34E0000}"/>
    <cellStyle name="Note 2 25" xfId="20142" xr:uid="{00000000-0005-0000-0000-0000B44E0000}"/>
    <cellStyle name="Note 2 25 2" xfId="20143" xr:uid="{00000000-0005-0000-0000-0000B54E0000}"/>
    <cellStyle name="Note 2 25 3" xfId="20144" xr:uid="{00000000-0005-0000-0000-0000B64E0000}"/>
    <cellStyle name="Note 2 26" xfId="20145" xr:uid="{00000000-0005-0000-0000-0000B74E0000}"/>
    <cellStyle name="Note 2 26 2" xfId="20146" xr:uid="{00000000-0005-0000-0000-0000B84E0000}"/>
    <cellStyle name="Note 2 26 3" xfId="20147" xr:uid="{00000000-0005-0000-0000-0000B94E0000}"/>
    <cellStyle name="Note 2 27" xfId="20148" xr:uid="{00000000-0005-0000-0000-0000BA4E0000}"/>
    <cellStyle name="Note 2 28" xfId="20149" xr:uid="{00000000-0005-0000-0000-0000BB4E0000}"/>
    <cellStyle name="Note 2 29" xfId="20150" xr:uid="{00000000-0005-0000-0000-0000BC4E0000}"/>
    <cellStyle name="Note 2 3" xfId="20151" xr:uid="{00000000-0005-0000-0000-0000BD4E0000}"/>
    <cellStyle name="Note 2 30" xfId="20152" xr:uid="{00000000-0005-0000-0000-0000BE4E0000}"/>
    <cellStyle name="Note 2 4" xfId="20153" xr:uid="{00000000-0005-0000-0000-0000BF4E0000}"/>
    <cellStyle name="Note 2 5" xfId="20154" xr:uid="{00000000-0005-0000-0000-0000C04E0000}"/>
    <cellStyle name="Note 2 6" xfId="20155" xr:uid="{00000000-0005-0000-0000-0000C14E0000}"/>
    <cellStyle name="Note 2 7" xfId="20156" xr:uid="{00000000-0005-0000-0000-0000C24E0000}"/>
    <cellStyle name="Note 2 8" xfId="20157" xr:uid="{00000000-0005-0000-0000-0000C34E0000}"/>
    <cellStyle name="Note 2 8 10" xfId="20158" xr:uid="{00000000-0005-0000-0000-0000C44E0000}"/>
    <cellStyle name="Note 2 8 11" xfId="20159" xr:uid="{00000000-0005-0000-0000-0000C54E0000}"/>
    <cellStyle name="Note 2 8 2" xfId="20160" xr:uid="{00000000-0005-0000-0000-0000C64E0000}"/>
    <cellStyle name="Note 2 8 2 2" xfId="20161" xr:uid="{00000000-0005-0000-0000-0000C74E0000}"/>
    <cellStyle name="Note 2 8 2 3" xfId="20162" xr:uid="{00000000-0005-0000-0000-0000C84E0000}"/>
    <cellStyle name="Note 2 8 2 4" xfId="20163" xr:uid="{00000000-0005-0000-0000-0000C94E0000}"/>
    <cellStyle name="Note 2 8 2 5" xfId="20164" xr:uid="{00000000-0005-0000-0000-0000CA4E0000}"/>
    <cellStyle name="Note 2 8 2 6" xfId="20165" xr:uid="{00000000-0005-0000-0000-0000CB4E0000}"/>
    <cellStyle name="Note 2 8 2 7" xfId="20166" xr:uid="{00000000-0005-0000-0000-0000CC4E0000}"/>
    <cellStyle name="Note 2 8 2 8" xfId="20167" xr:uid="{00000000-0005-0000-0000-0000CD4E0000}"/>
    <cellStyle name="Note 2 8 2 9" xfId="20168" xr:uid="{00000000-0005-0000-0000-0000CE4E0000}"/>
    <cellStyle name="Note 2 8 3" xfId="20169" xr:uid="{00000000-0005-0000-0000-0000CF4E0000}"/>
    <cellStyle name="Note 2 8 4" xfId="20170" xr:uid="{00000000-0005-0000-0000-0000D04E0000}"/>
    <cellStyle name="Note 2 8 5" xfId="20171" xr:uid="{00000000-0005-0000-0000-0000D14E0000}"/>
    <cellStyle name="Note 2 8 5 2" xfId="20172" xr:uid="{00000000-0005-0000-0000-0000D24E0000}"/>
    <cellStyle name="Note 2 8 5 3" xfId="20173" xr:uid="{00000000-0005-0000-0000-0000D34E0000}"/>
    <cellStyle name="Note 2 8 6" xfId="20174" xr:uid="{00000000-0005-0000-0000-0000D44E0000}"/>
    <cellStyle name="Note 2 8 6 2" xfId="20175" xr:uid="{00000000-0005-0000-0000-0000D54E0000}"/>
    <cellStyle name="Note 2 8 6 3" xfId="20176" xr:uid="{00000000-0005-0000-0000-0000D64E0000}"/>
    <cellStyle name="Note 2 8 7" xfId="20177" xr:uid="{00000000-0005-0000-0000-0000D74E0000}"/>
    <cellStyle name="Note 2 8 7 2" xfId="20178" xr:uid="{00000000-0005-0000-0000-0000D84E0000}"/>
    <cellStyle name="Note 2 8 7 3" xfId="20179" xr:uid="{00000000-0005-0000-0000-0000D94E0000}"/>
    <cellStyle name="Note 2 8 8" xfId="20180" xr:uid="{00000000-0005-0000-0000-0000DA4E0000}"/>
    <cellStyle name="Note 2 8 8 2" xfId="20181" xr:uid="{00000000-0005-0000-0000-0000DB4E0000}"/>
    <cellStyle name="Note 2 8 8 3" xfId="20182" xr:uid="{00000000-0005-0000-0000-0000DC4E0000}"/>
    <cellStyle name="Note 2 8 9" xfId="20183" xr:uid="{00000000-0005-0000-0000-0000DD4E0000}"/>
    <cellStyle name="Note 2 8 9 2" xfId="20184" xr:uid="{00000000-0005-0000-0000-0000DE4E0000}"/>
    <cellStyle name="Note 2 8 9 3" xfId="20185" xr:uid="{00000000-0005-0000-0000-0000DF4E0000}"/>
    <cellStyle name="Note 2 9" xfId="20186" xr:uid="{00000000-0005-0000-0000-0000E04E0000}"/>
    <cellStyle name="Note 20" xfId="20187" xr:uid="{00000000-0005-0000-0000-0000E14E0000}"/>
    <cellStyle name="Note 21" xfId="20188" xr:uid="{00000000-0005-0000-0000-0000E24E0000}"/>
    <cellStyle name="Note 22" xfId="20189" xr:uid="{00000000-0005-0000-0000-0000E34E0000}"/>
    <cellStyle name="Note 23" xfId="20190" xr:uid="{00000000-0005-0000-0000-0000E44E0000}"/>
    <cellStyle name="Note 24" xfId="20191" xr:uid="{00000000-0005-0000-0000-0000E54E0000}"/>
    <cellStyle name="Note 25" xfId="20192" xr:uid="{00000000-0005-0000-0000-0000E64E0000}"/>
    <cellStyle name="Note 3" xfId="20193" xr:uid="{00000000-0005-0000-0000-0000E74E0000}"/>
    <cellStyle name="Note 3 2" xfId="20194" xr:uid="{00000000-0005-0000-0000-0000E84E0000}"/>
    <cellStyle name="Note 3 3" xfId="20195" xr:uid="{00000000-0005-0000-0000-0000E94E0000}"/>
    <cellStyle name="Note 3 4" xfId="20196" xr:uid="{00000000-0005-0000-0000-0000EA4E0000}"/>
    <cellStyle name="Note 3 5" xfId="20197" xr:uid="{00000000-0005-0000-0000-0000EB4E0000}"/>
    <cellStyle name="Note 3 6" xfId="20198" xr:uid="{00000000-0005-0000-0000-0000EC4E0000}"/>
    <cellStyle name="Note 3 7" xfId="20199" xr:uid="{00000000-0005-0000-0000-0000ED4E0000}"/>
    <cellStyle name="Note 4" xfId="20200" xr:uid="{00000000-0005-0000-0000-0000EE4E0000}"/>
    <cellStyle name="Note 4 2" xfId="20201" xr:uid="{00000000-0005-0000-0000-0000EF4E0000}"/>
    <cellStyle name="Note 4 3" xfId="20202" xr:uid="{00000000-0005-0000-0000-0000F04E0000}"/>
    <cellStyle name="Note 5 2" xfId="20203" xr:uid="{00000000-0005-0000-0000-0000F14E0000}"/>
    <cellStyle name="Note 5 3" xfId="20204" xr:uid="{00000000-0005-0000-0000-0000F24E0000}"/>
    <cellStyle name="Note 6 2" xfId="20205" xr:uid="{00000000-0005-0000-0000-0000F34E0000}"/>
    <cellStyle name="Note 6 3" xfId="20206" xr:uid="{00000000-0005-0000-0000-0000F44E0000}"/>
    <cellStyle name="Note 7 2" xfId="20207" xr:uid="{00000000-0005-0000-0000-0000F54E0000}"/>
    <cellStyle name="Note 7 3" xfId="20208" xr:uid="{00000000-0005-0000-0000-0000F64E0000}"/>
    <cellStyle name="Note 8 2" xfId="20209" xr:uid="{00000000-0005-0000-0000-0000F74E0000}"/>
    <cellStyle name="Note 8 3" xfId="20210" xr:uid="{00000000-0005-0000-0000-0000F84E0000}"/>
    <cellStyle name="Note 9 2" xfId="20211" xr:uid="{00000000-0005-0000-0000-0000F94E0000}"/>
    <cellStyle name="Note 9 3" xfId="20212" xr:uid="{00000000-0005-0000-0000-0000FA4E0000}"/>
    <cellStyle name="Output" xfId="11" builtinId="21" customBuiltin="1"/>
    <cellStyle name="Output 10 2" xfId="20213" xr:uid="{00000000-0005-0000-0000-0000FC4E0000}"/>
    <cellStyle name="Output 10 3" xfId="20214" xr:uid="{00000000-0005-0000-0000-0000FD4E0000}"/>
    <cellStyle name="Output 11 2" xfId="20215" xr:uid="{00000000-0005-0000-0000-0000FE4E0000}"/>
    <cellStyle name="Output 11 3" xfId="20216" xr:uid="{00000000-0005-0000-0000-0000FF4E0000}"/>
    <cellStyle name="Output 12 2" xfId="20217" xr:uid="{00000000-0005-0000-0000-0000004F0000}"/>
    <cellStyle name="Output 12 3" xfId="20218" xr:uid="{00000000-0005-0000-0000-0000014F0000}"/>
    <cellStyle name="Output 13 2" xfId="20219" xr:uid="{00000000-0005-0000-0000-0000024F0000}"/>
    <cellStyle name="Output 13 3" xfId="20220" xr:uid="{00000000-0005-0000-0000-0000034F0000}"/>
    <cellStyle name="Output 14 2" xfId="20221" xr:uid="{00000000-0005-0000-0000-0000044F0000}"/>
    <cellStyle name="Output 14 3" xfId="20222" xr:uid="{00000000-0005-0000-0000-0000054F0000}"/>
    <cellStyle name="Output 15" xfId="20223" xr:uid="{00000000-0005-0000-0000-0000064F0000}"/>
    <cellStyle name="Output 15 2" xfId="20224" xr:uid="{00000000-0005-0000-0000-0000074F0000}"/>
    <cellStyle name="Output 15 3" xfId="20225" xr:uid="{00000000-0005-0000-0000-0000084F0000}"/>
    <cellStyle name="Output 15 4" xfId="20226" xr:uid="{00000000-0005-0000-0000-0000094F0000}"/>
    <cellStyle name="Output 15 5" xfId="20227" xr:uid="{00000000-0005-0000-0000-00000A4F0000}"/>
    <cellStyle name="Output 15 6" xfId="20228" xr:uid="{00000000-0005-0000-0000-00000B4F0000}"/>
    <cellStyle name="Output 15 7" xfId="20229" xr:uid="{00000000-0005-0000-0000-00000C4F0000}"/>
    <cellStyle name="Output 16" xfId="20230" xr:uid="{00000000-0005-0000-0000-00000D4F0000}"/>
    <cellStyle name="Output 17" xfId="20231" xr:uid="{00000000-0005-0000-0000-00000E4F0000}"/>
    <cellStyle name="Output 18" xfId="20232" xr:uid="{00000000-0005-0000-0000-00000F4F0000}"/>
    <cellStyle name="Output 19" xfId="20233" xr:uid="{00000000-0005-0000-0000-0000104F0000}"/>
    <cellStyle name="Output 2" xfId="20234" xr:uid="{00000000-0005-0000-0000-0000114F0000}"/>
    <cellStyle name="Output 2 2" xfId="20235" xr:uid="{00000000-0005-0000-0000-0000124F0000}"/>
    <cellStyle name="Output 2 3" xfId="20236" xr:uid="{00000000-0005-0000-0000-0000134F0000}"/>
    <cellStyle name="Output 20" xfId="20237" xr:uid="{00000000-0005-0000-0000-0000144F0000}"/>
    <cellStyle name="Output 21" xfId="20238" xr:uid="{00000000-0005-0000-0000-0000154F0000}"/>
    <cellStyle name="Output 22" xfId="20239" xr:uid="{00000000-0005-0000-0000-0000164F0000}"/>
    <cellStyle name="Output 3" xfId="20240" xr:uid="{00000000-0005-0000-0000-0000174F0000}"/>
    <cellStyle name="Output 3 2" xfId="20241" xr:uid="{00000000-0005-0000-0000-0000184F0000}"/>
    <cellStyle name="Output 3 3" xfId="20242" xr:uid="{00000000-0005-0000-0000-0000194F0000}"/>
    <cellStyle name="Output 4 2" xfId="20243" xr:uid="{00000000-0005-0000-0000-00001A4F0000}"/>
    <cellStyle name="Output 4 3" xfId="20244" xr:uid="{00000000-0005-0000-0000-00001B4F0000}"/>
    <cellStyle name="Output 5 2" xfId="20245" xr:uid="{00000000-0005-0000-0000-00001C4F0000}"/>
    <cellStyle name="Output 5 3" xfId="20246" xr:uid="{00000000-0005-0000-0000-00001D4F0000}"/>
    <cellStyle name="Output 6 2" xfId="20247" xr:uid="{00000000-0005-0000-0000-00001E4F0000}"/>
    <cellStyle name="Output 6 3" xfId="20248" xr:uid="{00000000-0005-0000-0000-00001F4F0000}"/>
    <cellStyle name="Output 7 2" xfId="20249" xr:uid="{00000000-0005-0000-0000-0000204F0000}"/>
    <cellStyle name="Output 7 3" xfId="20250" xr:uid="{00000000-0005-0000-0000-0000214F0000}"/>
    <cellStyle name="Output 8 2" xfId="20251" xr:uid="{00000000-0005-0000-0000-0000224F0000}"/>
    <cellStyle name="Output 8 3" xfId="20252" xr:uid="{00000000-0005-0000-0000-0000234F0000}"/>
    <cellStyle name="Output 9 2" xfId="20253" xr:uid="{00000000-0005-0000-0000-0000244F0000}"/>
    <cellStyle name="Output 9 3" xfId="20254" xr:uid="{00000000-0005-0000-0000-0000254F0000}"/>
    <cellStyle name="Percent" xfId="1" builtinId="5"/>
    <cellStyle name="Percent 10" xfId="176" xr:uid="{00000000-0005-0000-0000-0000274F0000}"/>
    <cellStyle name="Percent 10 10" xfId="20255" xr:uid="{00000000-0005-0000-0000-0000284F0000}"/>
    <cellStyle name="Percent 10 11" xfId="20256" xr:uid="{00000000-0005-0000-0000-0000294F0000}"/>
    <cellStyle name="Percent 10 2" xfId="20257" xr:uid="{00000000-0005-0000-0000-00002A4F0000}"/>
    <cellStyle name="Percent 10 2 2" xfId="20258" xr:uid="{00000000-0005-0000-0000-00002B4F0000}"/>
    <cellStyle name="Percent 10 2 3" xfId="20259" xr:uid="{00000000-0005-0000-0000-00002C4F0000}"/>
    <cellStyle name="Percent 10 2 4" xfId="20260" xr:uid="{00000000-0005-0000-0000-00002D4F0000}"/>
    <cellStyle name="Percent 10 2 5" xfId="20261" xr:uid="{00000000-0005-0000-0000-00002E4F0000}"/>
    <cellStyle name="Percent 10 3" xfId="20262" xr:uid="{00000000-0005-0000-0000-00002F4F0000}"/>
    <cellStyle name="Percent 10 4" xfId="20263" xr:uid="{00000000-0005-0000-0000-0000304F0000}"/>
    <cellStyle name="Percent 10 5" xfId="20264" xr:uid="{00000000-0005-0000-0000-0000314F0000}"/>
    <cellStyle name="Percent 10 6" xfId="20265" xr:uid="{00000000-0005-0000-0000-0000324F0000}"/>
    <cellStyle name="Percent 10 7" xfId="20266" xr:uid="{00000000-0005-0000-0000-0000334F0000}"/>
    <cellStyle name="Percent 10 8" xfId="20267" xr:uid="{00000000-0005-0000-0000-0000344F0000}"/>
    <cellStyle name="Percent 10 9" xfId="20268" xr:uid="{00000000-0005-0000-0000-0000354F0000}"/>
    <cellStyle name="Percent 11" xfId="20269" xr:uid="{00000000-0005-0000-0000-0000364F0000}"/>
    <cellStyle name="Percent 11 2" xfId="20270" xr:uid="{00000000-0005-0000-0000-0000374F0000}"/>
    <cellStyle name="Percent 12" xfId="20271" xr:uid="{00000000-0005-0000-0000-0000384F0000}"/>
    <cellStyle name="Percent 12 2" xfId="20272" xr:uid="{00000000-0005-0000-0000-0000394F0000}"/>
    <cellStyle name="Percent 13" xfId="20273" xr:uid="{00000000-0005-0000-0000-00003A4F0000}"/>
    <cellStyle name="Percent 13 2" xfId="20274" xr:uid="{00000000-0005-0000-0000-00003B4F0000}"/>
    <cellStyle name="Percent 14" xfId="20275" xr:uid="{00000000-0005-0000-0000-00003C4F0000}"/>
    <cellStyle name="Percent 14 2" xfId="20276" xr:uid="{00000000-0005-0000-0000-00003D4F0000}"/>
    <cellStyle name="Percent 15" xfId="20277" xr:uid="{00000000-0005-0000-0000-00003E4F0000}"/>
    <cellStyle name="Percent 15 2" xfId="20278" xr:uid="{00000000-0005-0000-0000-00003F4F0000}"/>
    <cellStyle name="Percent 16" xfId="20279" xr:uid="{00000000-0005-0000-0000-0000404F0000}"/>
    <cellStyle name="Percent 16 2" xfId="20280" xr:uid="{00000000-0005-0000-0000-0000414F0000}"/>
    <cellStyle name="Percent 17" xfId="20281" xr:uid="{00000000-0005-0000-0000-0000424F0000}"/>
    <cellStyle name="Percent 17 2" xfId="20282" xr:uid="{00000000-0005-0000-0000-0000434F0000}"/>
    <cellStyle name="Percent 18" xfId="20283" xr:uid="{00000000-0005-0000-0000-0000444F0000}"/>
    <cellStyle name="Percent 18 2" xfId="20284" xr:uid="{00000000-0005-0000-0000-0000454F0000}"/>
    <cellStyle name="Percent 19" xfId="20285" xr:uid="{00000000-0005-0000-0000-0000464F0000}"/>
    <cellStyle name="Percent 19 2" xfId="20286" xr:uid="{00000000-0005-0000-0000-0000474F0000}"/>
    <cellStyle name="Percent 2" xfId="161" xr:uid="{00000000-0005-0000-0000-0000484F0000}"/>
    <cellStyle name="Percent 2 10" xfId="20287" xr:uid="{00000000-0005-0000-0000-0000494F0000}"/>
    <cellStyle name="Percent 2 11" xfId="20288" xr:uid="{00000000-0005-0000-0000-00004A4F0000}"/>
    <cellStyle name="Percent 2 12" xfId="20289" xr:uid="{00000000-0005-0000-0000-00004B4F0000}"/>
    <cellStyle name="Percent 2 13" xfId="20290" xr:uid="{00000000-0005-0000-0000-00004C4F0000}"/>
    <cellStyle name="Percent 2 14" xfId="20291" xr:uid="{00000000-0005-0000-0000-00004D4F0000}"/>
    <cellStyle name="Percent 2 15" xfId="20292" xr:uid="{00000000-0005-0000-0000-00004E4F0000}"/>
    <cellStyle name="Percent 2 16" xfId="20293" xr:uid="{00000000-0005-0000-0000-00004F4F0000}"/>
    <cellStyle name="Percent 2 17" xfId="20294" xr:uid="{00000000-0005-0000-0000-0000504F0000}"/>
    <cellStyle name="Percent 2 18" xfId="20295" xr:uid="{00000000-0005-0000-0000-0000514F0000}"/>
    <cellStyle name="Percent 2 19" xfId="20296" xr:uid="{00000000-0005-0000-0000-0000524F0000}"/>
    <cellStyle name="Percent 2 2" xfId="20297" xr:uid="{00000000-0005-0000-0000-0000534F0000}"/>
    <cellStyle name="Percent 2 2 10" xfId="20298" xr:uid="{00000000-0005-0000-0000-0000544F0000}"/>
    <cellStyle name="Percent 2 2 10 2" xfId="20299" xr:uid="{00000000-0005-0000-0000-0000554F0000}"/>
    <cellStyle name="Percent 2 2 10 3" xfId="20300" xr:uid="{00000000-0005-0000-0000-0000564F0000}"/>
    <cellStyle name="Percent 2 2 11" xfId="20301" xr:uid="{00000000-0005-0000-0000-0000574F0000}"/>
    <cellStyle name="Percent 2 2 11 2" xfId="20302" xr:uid="{00000000-0005-0000-0000-0000584F0000}"/>
    <cellStyle name="Percent 2 2 11 3" xfId="20303" xr:uid="{00000000-0005-0000-0000-0000594F0000}"/>
    <cellStyle name="Percent 2 2 12" xfId="20304" xr:uid="{00000000-0005-0000-0000-00005A4F0000}"/>
    <cellStyle name="Percent 2 2 12 2" xfId="20305" xr:uid="{00000000-0005-0000-0000-00005B4F0000}"/>
    <cellStyle name="Percent 2 2 12 3" xfId="20306" xr:uid="{00000000-0005-0000-0000-00005C4F0000}"/>
    <cellStyle name="Percent 2 2 13" xfId="20307" xr:uid="{00000000-0005-0000-0000-00005D4F0000}"/>
    <cellStyle name="Percent 2 2 13 2" xfId="20308" xr:uid="{00000000-0005-0000-0000-00005E4F0000}"/>
    <cellStyle name="Percent 2 2 13 3" xfId="20309" xr:uid="{00000000-0005-0000-0000-00005F4F0000}"/>
    <cellStyle name="Percent 2 2 14" xfId="20310" xr:uid="{00000000-0005-0000-0000-0000604F0000}"/>
    <cellStyle name="Percent 2 2 14 2" xfId="20311" xr:uid="{00000000-0005-0000-0000-0000614F0000}"/>
    <cellStyle name="Percent 2 2 14 3" xfId="20312" xr:uid="{00000000-0005-0000-0000-0000624F0000}"/>
    <cellStyle name="Percent 2 2 15" xfId="20313" xr:uid="{00000000-0005-0000-0000-0000634F0000}"/>
    <cellStyle name="Percent 2 2 16" xfId="20314" xr:uid="{00000000-0005-0000-0000-0000644F0000}"/>
    <cellStyle name="Percent 2 2 17" xfId="20315" xr:uid="{00000000-0005-0000-0000-0000654F0000}"/>
    <cellStyle name="Percent 2 2 18" xfId="20316" xr:uid="{00000000-0005-0000-0000-0000664F0000}"/>
    <cellStyle name="Percent 2 2 19" xfId="20317" xr:uid="{00000000-0005-0000-0000-0000674F0000}"/>
    <cellStyle name="Percent 2 2 2" xfId="20318" xr:uid="{00000000-0005-0000-0000-0000684F0000}"/>
    <cellStyle name="Percent 2 2 2 10" xfId="20319" xr:uid="{00000000-0005-0000-0000-0000694F0000}"/>
    <cellStyle name="Percent 2 2 2 2" xfId="20320" xr:uid="{00000000-0005-0000-0000-00006A4F0000}"/>
    <cellStyle name="Percent 2 2 2 3" xfId="20321" xr:uid="{00000000-0005-0000-0000-00006B4F0000}"/>
    <cellStyle name="Percent 2 2 2 4" xfId="20322" xr:uid="{00000000-0005-0000-0000-00006C4F0000}"/>
    <cellStyle name="Percent 2 2 2 5" xfId="20323" xr:uid="{00000000-0005-0000-0000-00006D4F0000}"/>
    <cellStyle name="Percent 2 2 2 6" xfId="20324" xr:uid="{00000000-0005-0000-0000-00006E4F0000}"/>
    <cellStyle name="Percent 2 2 2 7" xfId="20325" xr:uid="{00000000-0005-0000-0000-00006F4F0000}"/>
    <cellStyle name="Percent 2 2 2 8" xfId="20326" xr:uid="{00000000-0005-0000-0000-0000704F0000}"/>
    <cellStyle name="Percent 2 2 2 9" xfId="20327" xr:uid="{00000000-0005-0000-0000-0000714F0000}"/>
    <cellStyle name="Percent 2 2 20" xfId="20328" xr:uid="{00000000-0005-0000-0000-0000724F0000}"/>
    <cellStyle name="Percent 2 2 21" xfId="20329" xr:uid="{00000000-0005-0000-0000-0000734F0000}"/>
    <cellStyle name="Percent 2 2 3" xfId="20330" xr:uid="{00000000-0005-0000-0000-0000744F0000}"/>
    <cellStyle name="Percent 2 2 3 2" xfId="20331" xr:uid="{00000000-0005-0000-0000-0000754F0000}"/>
    <cellStyle name="Percent 2 2 3 3" xfId="20332" xr:uid="{00000000-0005-0000-0000-0000764F0000}"/>
    <cellStyle name="Percent 2 2 4" xfId="20333" xr:uid="{00000000-0005-0000-0000-0000774F0000}"/>
    <cellStyle name="Percent 2 2 4 2" xfId="20334" xr:uid="{00000000-0005-0000-0000-0000784F0000}"/>
    <cellStyle name="Percent 2 2 4 3" xfId="20335" xr:uid="{00000000-0005-0000-0000-0000794F0000}"/>
    <cellStyle name="Percent 2 2 5" xfId="20336" xr:uid="{00000000-0005-0000-0000-00007A4F0000}"/>
    <cellStyle name="Percent 2 2 5 2" xfId="20337" xr:uid="{00000000-0005-0000-0000-00007B4F0000}"/>
    <cellStyle name="Percent 2 2 5 3" xfId="20338" xr:uid="{00000000-0005-0000-0000-00007C4F0000}"/>
    <cellStyle name="Percent 2 2 6" xfId="20339" xr:uid="{00000000-0005-0000-0000-00007D4F0000}"/>
    <cellStyle name="Percent 2 2 6 2" xfId="20340" xr:uid="{00000000-0005-0000-0000-00007E4F0000}"/>
    <cellStyle name="Percent 2 2 6 3" xfId="20341" xr:uid="{00000000-0005-0000-0000-00007F4F0000}"/>
    <cellStyle name="Percent 2 2 7" xfId="20342" xr:uid="{00000000-0005-0000-0000-0000804F0000}"/>
    <cellStyle name="Percent 2 2 7 2" xfId="20343" xr:uid="{00000000-0005-0000-0000-0000814F0000}"/>
    <cellStyle name="Percent 2 2 7 3" xfId="20344" xr:uid="{00000000-0005-0000-0000-0000824F0000}"/>
    <cellStyle name="Percent 2 2 8" xfId="20345" xr:uid="{00000000-0005-0000-0000-0000834F0000}"/>
    <cellStyle name="Percent 2 2 8 2" xfId="20346" xr:uid="{00000000-0005-0000-0000-0000844F0000}"/>
    <cellStyle name="Percent 2 2 8 3" xfId="20347" xr:uid="{00000000-0005-0000-0000-0000854F0000}"/>
    <cellStyle name="Percent 2 2 9" xfId="20348" xr:uid="{00000000-0005-0000-0000-0000864F0000}"/>
    <cellStyle name="Percent 2 2 9 2" xfId="20349" xr:uid="{00000000-0005-0000-0000-0000874F0000}"/>
    <cellStyle name="Percent 2 2 9 3" xfId="20350" xr:uid="{00000000-0005-0000-0000-0000884F0000}"/>
    <cellStyle name="Percent 2 20" xfId="20351" xr:uid="{00000000-0005-0000-0000-0000894F0000}"/>
    <cellStyle name="Percent 2 21" xfId="20352" xr:uid="{00000000-0005-0000-0000-00008A4F0000}"/>
    <cellStyle name="Percent 2 22" xfId="20353" xr:uid="{00000000-0005-0000-0000-00008B4F0000}"/>
    <cellStyle name="Percent 2 23" xfId="20354" xr:uid="{00000000-0005-0000-0000-00008C4F0000}"/>
    <cellStyle name="Percent 2 24" xfId="20355" xr:uid="{00000000-0005-0000-0000-00008D4F0000}"/>
    <cellStyle name="Percent 2 25" xfId="20356" xr:uid="{00000000-0005-0000-0000-00008E4F0000}"/>
    <cellStyle name="Percent 2 26" xfId="20357" xr:uid="{00000000-0005-0000-0000-00008F4F0000}"/>
    <cellStyle name="Percent 2 27" xfId="20860" xr:uid="{00000000-0005-0000-0000-0000904F0000}"/>
    <cellStyle name="Percent 2 3" xfId="20358" xr:uid="{00000000-0005-0000-0000-0000914F0000}"/>
    <cellStyle name="Percent 2 3 10" xfId="20359" xr:uid="{00000000-0005-0000-0000-0000924F0000}"/>
    <cellStyle name="Percent 2 3 2" xfId="20360" xr:uid="{00000000-0005-0000-0000-0000934F0000}"/>
    <cellStyle name="Percent 2 3 3" xfId="20361" xr:uid="{00000000-0005-0000-0000-0000944F0000}"/>
    <cellStyle name="Percent 2 3 4" xfId="20362" xr:uid="{00000000-0005-0000-0000-0000954F0000}"/>
    <cellStyle name="Percent 2 3 5" xfId="20363" xr:uid="{00000000-0005-0000-0000-0000964F0000}"/>
    <cellStyle name="Percent 2 3 6" xfId="20364" xr:uid="{00000000-0005-0000-0000-0000974F0000}"/>
    <cellStyle name="Percent 2 3 7" xfId="20365" xr:uid="{00000000-0005-0000-0000-0000984F0000}"/>
    <cellStyle name="Percent 2 3 8" xfId="20366" xr:uid="{00000000-0005-0000-0000-0000994F0000}"/>
    <cellStyle name="Percent 2 3 9" xfId="20367" xr:uid="{00000000-0005-0000-0000-00009A4F0000}"/>
    <cellStyle name="Percent 2 4" xfId="20368" xr:uid="{00000000-0005-0000-0000-00009B4F0000}"/>
    <cellStyle name="Percent 2 4 10" xfId="20369" xr:uid="{00000000-0005-0000-0000-00009C4F0000}"/>
    <cellStyle name="Percent 2 4 2" xfId="20370" xr:uid="{00000000-0005-0000-0000-00009D4F0000}"/>
    <cellStyle name="Percent 2 4 3" xfId="20371" xr:uid="{00000000-0005-0000-0000-00009E4F0000}"/>
    <cellStyle name="Percent 2 4 4" xfId="20372" xr:uid="{00000000-0005-0000-0000-00009F4F0000}"/>
    <cellStyle name="Percent 2 4 5" xfId="20373" xr:uid="{00000000-0005-0000-0000-0000A04F0000}"/>
    <cellStyle name="Percent 2 4 6" xfId="20374" xr:uid="{00000000-0005-0000-0000-0000A14F0000}"/>
    <cellStyle name="Percent 2 4 7" xfId="20375" xr:uid="{00000000-0005-0000-0000-0000A24F0000}"/>
    <cellStyle name="Percent 2 4 8" xfId="20376" xr:uid="{00000000-0005-0000-0000-0000A34F0000}"/>
    <cellStyle name="Percent 2 4 9" xfId="20377" xr:uid="{00000000-0005-0000-0000-0000A44F0000}"/>
    <cellStyle name="Percent 2 5" xfId="20378" xr:uid="{00000000-0005-0000-0000-0000A54F0000}"/>
    <cellStyle name="Percent 2 5 10" xfId="20379" xr:uid="{00000000-0005-0000-0000-0000A64F0000}"/>
    <cellStyle name="Percent 2 5 2" xfId="20380" xr:uid="{00000000-0005-0000-0000-0000A74F0000}"/>
    <cellStyle name="Percent 2 5 3" xfId="20381" xr:uid="{00000000-0005-0000-0000-0000A84F0000}"/>
    <cellStyle name="Percent 2 5 4" xfId="20382" xr:uid="{00000000-0005-0000-0000-0000A94F0000}"/>
    <cellStyle name="Percent 2 5 5" xfId="20383" xr:uid="{00000000-0005-0000-0000-0000AA4F0000}"/>
    <cellStyle name="Percent 2 5 6" xfId="20384" xr:uid="{00000000-0005-0000-0000-0000AB4F0000}"/>
    <cellStyle name="Percent 2 5 7" xfId="20385" xr:uid="{00000000-0005-0000-0000-0000AC4F0000}"/>
    <cellStyle name="Percent 2 5 8" xfId="20386" xr:uid="{00000000-0005-0000-0000-0000AD4F0000}"/>
    <cellStyle name="Percent 2 5 9" xfId="20387" xr:uid="{00000000-0005-0000-0000-0000AE4F0000}"/>
    <cellStyle name="Percent 2 6" xfId="20388" xr:uid="{00000000-0005-0000-0000-0000AF4F0000}"/>
    <cellStyle name="Percent 2 6 10" xfId="20389" xr:uid="{00000000-0005-0000-0000-0000B04F0000}"/>
    <cellStyle name="Percent 2 6 2" xfId="20390" xr:uid="{00000000-0005-0000-0000-0000B14F0000}"/>
    <cellStyle name="Percent 2 6 3" xfId="20391" xr:uid="{00000000-0005-0000-0000-0000B24F0000}"/>
    <cellStyle name="Percent 2 6 4" xfId="20392" xr:uid="{00000000-0005-0000-0000-0000B34F0000}"/>
    <cellStyle name="Percent 2 6 5" xfId="20393" xr:uid="{00000000-0005-0000-0000-0000B44F0000}"/>
    <cellStyle name="Percent 2 6 6" xfId="20394" xr:uid="{00000000-0005-0000-0000-0000B54F0000}"/>
    <cellStyle name="Percent 2 6 7" xfId="20395" xr:uid="{00000000-0005-0000-0000-0000B64F0000}"/>
    <cellStyle name="Percent 2 6 8" xfId="20396" xr:uid="{00000000-0005-0000-0000-0000B74F0000}"/>
    <cellStyle name="Percent 2 6 9" xfId="20397" xr:uid="{00000000-0005-0000-0000-0000B84F0000}"/>
    <cellStyle name="Percent 2 7" xfId="20398" xr:uid="{00000000-0005-0000-0000-0000B94F0000}"/>
    <cellStyle name="Percent 2 8" xfId="20399" xr:uid="{00000000-0005-0000-0000-0000BA4F0000}"/>
    <cellStyle name="Percent 2 9" xfId="20400" xr:uid="{00000000-0005-0000-0000-0000BB4F0000}"/>
    <cellStyle name="Percent 20" xfId="20401" xr:uid="{00000000-0005-0000-0000-0000BC4F0000}"/>
    <cellStyle name="Percent 20 2" xfId="20402" xr:uid="{00000000-0005-0000-0000-0000BD4F0000}"/>
    <cellStyle name="Percent 21" xfId="20403" xr:uid="{00000000-0005-0000-0000-0000BE4F0000}"/>
    <cellStyle name="Percent 21 2" xfId="20404" xr:uid="{00000000-0005-0000-0000-0000BF4F0000}"/>
    <cellStyle name="Percent 22" xfId="20405" xr:uid="{00000000-0005-0000-0000-0000C04F0000}"/>
    <cellStyle name="Percent 22 2" xfId="20406" xr:uid="{00000000-0005-0000-0000-0000C14F0000}"/>
    <cellStyle name="Percent 23" xfId="20407" xr:uid="{00000000-0005-0000-0000-0000C24F0000}"/>
    <cellStyle name="Percent 24" xfId="20408" xr:uid="{00000000-0005-0000-0000-0000C34F0000}"/>
    <cellStyle name="Percent 25" xfId="20409" xr:uid="{00000000-0005-0000-0000-0000C44F0000}"/>
    <cellStyle name="Percent 26" xfId="20410" xr:uid="{00000000-0005-0000-0000-0000C54F0000}"/>
    <cellStyle name="Percent 27" xfId="20411" xr:uid="{00000000-0005-0000-0000-0000C64F0000}"/>
    <cellStyle name="Percent 28" xfId="20412" xr:uid="{00000000-0005-0000-0000-0000C74F0000}"/>
    <cellStyle name="Percent 29" xfId="20413" xr:uid="{00000000-0005-0000-0000-0000C84F0000}"/>
    <cellStyle name="Percent 3" xfId="162" xr:uid="{00000000-0005-0000-0000-0000C94F0000}"/>
    <cellStyle name="Percent 3 2" xfId="20414" xr:uid="{00000000-0005-0000-0000-0000CA4F0000}"/>
    <cellStyle name="Percent 3 3" xfId="20415" xr:uid="{00000000-0005-0000-0000-0000CB4F0000}"/>
    <cellStyle name="Percent 3 3 2" xfId="20416" xr:uid="{00000000-0005-0000-0000-0000CC4F0000}"/>
    <cellStyle name="Percent 3 4" xfId="20417" xr:uid="{00000000-0005-0000-0000-0000CD4F0000}"/>
    <cellStyle name="Percent 3 5" xfId="20418" xr:uid="{00000000-0005-0000-0000-0000CE4F0000}"/>
    <cellStyle name="Percent 3 6" xfId="20880" xr:uid="{00000000-0005-0000-0000-0000CF4F0000}"/>
    <cellStyle name="Percent 30" xfId="20419" xr:uid="{00000000-0005-0000-0000-0000D04F0000}"/>
    <cellStyle name="Percent 31" xfId="20420" xr:uid="{00000000-0005-0000-0000-0000D14F0000}"/>
    <cellStyle name="Percent 32" xfId="20421" xr:uid="{00000000-0005-0000-0000-0000D24F0000}"/>
    <cellStyle name="Percent 33" xfId="20422" xr:uid="{00000000-0005-0000-0000-0000D34F0000}"/>
    <cellStyle name="Percent 34" xfId="20423" xr:uid="{00000000-0005-0000-0000-0000D44F0000}"/>
    <cellStyle name="Percent 35" xfId="20424" xr:uid="{00000000-0005-0000-0000-0000D54F0000}"/>
    <cellStyle name="Percent 36" xfId="20425" xr:uid="{00000000-0005-0000-0000-0000D64F0000}"/>
    <cellStyle name="Percent 37" xfId="20426" xr:uid="{00000000-0005-0000-0000-0000D74F0000}"/>
    <cellStyle name="Percent 38" xfId="20427" xr:uid="{00000000-0005-0000-0000-0000D84F0000}"/>
    <cellStyle name="Percent 39" xfId="20428" xr:uid="{00000000-0005-0000-0000-0000D94F0000}"/>
    <cellStyle name="Percent 39 2" xfId="20429" xr:uid="{00000000-0005-0000-0000-0000DA4F0000}"/>
    <cellStyle name="Percent 39 2 2" xfId="20430" xr:uid="{00000000-0005-0000-0000-0000DB4F0000}"/>
    <cellStyle name="Percent 39 3" xfId="20431" xr:uid="{00000000-0005-0000-0000-0000DC4F0000}"/>
    <cellStyle name="Percent 39 3 2" xfId="20432" xr:uid="{00000000-0005-0000-0000-0000DD4F0000}"/>
    <cellStyle name="Percent 39 4" xfId="20433" xr:uid="{00000000-0005-0000-0000-0000DE4F0000}"/>
    <cellStyle name="Percent 39 4 2" xfId="20434" xr:uid="{00000000-0005-0000-0000-0000DF4F0000}"/>
    <cellStyle name="Percent 39 5" xfId="20435" xr:uid="{00000000-0005-0000-0000-0000E04F0000}"/>
    <cellStyle name="Percent 39 5 2" xfId="20436" xr:uid="{00000000-0005-0000-0000-0000E14F0000}"/>
    <cellStyle name="Percent 39 6" xfId="20437" xr:uid="{00000000-0005-0000-0000-0000E24F0000}"/>
    <cellStyle name="Percent 39 6 2" xfId="20438" xr:uid="{00000000-0005-0000-0000-0000E34F0000}"/>
    <cellStyle name="Percent 39 7" xfId="20439" xr:uid="{00000000-0005-0000-0000-0000E44F0000}"/>
    <cellStyle name="Percent 39 7 2" xfId="20440" xr:uid="{00000000-0005-0000-0000-0000E54F0000}"/>
    <cellStyle name="Percent 39 8" xfId="20441" xr:uid="{00000000-0005-0000-0000-0000E64F0000}"/>
    <cellStyle name="Percent 4" xfId="163" xr:uid="{00000000-0005-0000-0000-0000E74F0000}"/>
    <cellStyle name="Percent 4 10" xfId="20442" xr:uid="{00000000-0005-0000-0000-0000E84F0000}"/>
    <cellStyle name="Percent 4 11" xfId="20443" xr:uid="{00000000-0005-0000-0000-0000E94F0000}"/>
    <cellStyle name="Percent 4 12" xfId="20444" xr:uid="{00000000-0005-0000-0000-0000EA4F0000}"/>
    <cellStyle name="Percent 4 13" xfId="20445" xr:uid="{00000000-0005-0000-0000-0000EB4F0000}"/>
    <cellStyle name="Percent 4 2" xfId="20446" xr:uid="{00000000-0005-0000-0000-0000EC4F0000}"/>
    <cellStyle name="Percent 4 2 10" xfId="20447" xr:uid="{00000000-0005-0000-0000-0000ED4F0000}"/>
    <cellStyle name="Percent 4 2 2" xfId="20448" xr:uid="{00000000-0005-0000-0000-0000EE4F0000}"/>
    <cellStyle name="Percent 4 2 2 2" xfId="20449" xr:uid="{00000000-0005-0000-0000-0000EF4F0000}"/>
    <cellStyle name="Percent 4 2 2 3" xfId="20450" xr:uid="{00000000-0005-0000-0000-0000F04F0000}"/>
    <cellStyle name="Percent 4 2 2 4" xfId="20451" xr:uid="{00000000-0005-0000-0000-0000F14F0000}"/>
    <cellStyle name="Percent 4 2 3" xfId="20452" xr:uid="{00000000-0005-0000-0000-0000F24F0000}"/>
    <cellStyle name="Percent 4 2 4" xfId="20453" xr:uid="{00000000-0005-0000-0000-0000F34F0000}"/>
    <cellStyle name="Percent 4 2 5" xfId="20454" xr:uid="{00000000-0005-0000-0000-0000F44F0000}"/>
    <cellStyle name="Percent 4 2 6" xfId="20455" xr:uid="{00000000-0005-0000-0000-0000F54F0000}"/>
    <cellStyle name="Percent 4 2 7" xfId="20456" xr:uid="{00000000-0005-0000-0000-0000F64F0000}"/>
    <cellStyle name="Percent 4 2 8" xfId="20457" xr:uid="{00000000-0005-0000-0000-0000F74F0000}"/>
    <cellStyle name="Percent 4 2 9" xfId="20458" xr:uid="{00000000-0005-0000-0000-0000F84F0000}"/>
    <cellStyle name="Percent 4 3" xfId="20459" xr:uid="{00000000-0005-0000-0000-0000F94F0000}"/>
    <cellStyle name="Percent 4 4" xfId="20460" xr:uid="{00000000-0005-0000-0000-0000FA4F0000}"/>
    <cellStyle name="Percent 4 5" xfId="20461" xr:uid="{00000000-0005-0000-0000-0000FB4F0000}"/>
    <cellStyle name="Percent 4 6" xfId="20462" xr:uid="{00000000-0005-0000-0000-0000FC4F0000}"/>
    <cellStyle name="Percent 4 6 2" xfId="20463" xr:uid="{00000000-0005-0000-0000-0000FD4F0000}"/>
    <cellStyle name="Percent 4 6 3" xfId="20464" xr:uid="{00000000-0005-0000-0000-0000FE4F0000}"/>
    <cellStyle name="Percent 4 6 4" xfId="20465" xr:uid="{00000000-0005-0000-0000-0000FF4F0000}"/>
    <cellStyle name="Percent 4 7" xfId="20466" xr:uid="{00000000-0005-0000-0000-000000500000}"/>
    <cellStyle name="Percent 4 8" xfId="20467" xr:uid="{00000000-0005-0000-0000-000001500000}"/>
    <cellStyle name="Percent 4 9" xfId="20468" xr:uid="{00000000-0005-0000-0000-000002500000}"/>
    <cellStyle name="Percent 40" xfId="20469" xr:uid="{00000000-0005-0000-0000-000003500000}"/>
    <cellStyle name="Percent 40 2" xfId="20470" xr:uid="{00000000-0005-0000-0000-000004500000}"/>
    <cellStyle name="Percent 40 2 2" xfId="20471" xr:uid="{00000000-0005-0000-0000-000005500000}"/>
    <cellStyle name="Percent 40 3" xfId="20472" xr:uid="{00000000-0005-0000-0000-000006500000}"/>
    <cellStyle name="Percent 40 3 2" xfId="20473" xr:uid="{00000000-0005-0000-0000-000007500000}"/>
    <cellStyle name="Percent 40 4" xfId="20474" xr:uid="{00000000-0005-0000-0000-000008500000}"/>
    <cellStyle name="Percent 40 4 2" xfId="20475" xr:uid="{00000000-0005-0000-0000-000009500000}"/>
    <cellStyle name="Percent 40 5" xfId="20476" xr:uid="{00000000-0005-0000-0000-00000A500000}"/>
    <cellStyle name="Percent 40 5 2" xfId="20477" xr:uid="{00000000-0005-0000-0000-00000B500000}"/>
    <cellStyle name="Percent 40 6" xfId="20478" xr:uid="{00000000-0005-0000-0000-00000C500000}"/>
    <cellStyle name="Percent 40 6 2" xfId="20479" xr:uid="{00000000-0005-0000-0000-00000D500000}"/>
    <cellStyle name="Percent 40 7" xfId="20480" xr:uid="{00000000-0005-0000-0000-00000E500000}"/>
    <cellStyle name="Percent 40 7 2" xfId="20481" xr:uid="{00000000-0005-0000-0000-00000F500000}"/>
    <cellStyle name="Percent 40 8" xfId="20482" xr:uid="{00000000-0005-0000-0000-000010500000}"/>
    <cellStyle name="Percent 41" xfId="20483" xr:uid="{00000000-0005-0000-0000-000011500000}"/>
    <cellStyle name="Percent 41 2" xfId="20484" xr:uid="{00000000-0005-0000-0000-000012500000}"/>
    <cellStyle name="Percent 42" xfId="20485" xr:uid="{00000000-0005-0000-0000-000013500000}"/>
    <cellStyle name="Percent 42 2" xfId="20486" xr:uid="{00000000-0005-0000-0000-000014500000}"/>
    <cellStyle name="Percent 42 2 2" xfId="20487" xr:uid="{00000000-0005-0000-0000-000015500000}"/>
    <cellStyle name="Percent 42 3" xfId="20488" xr:uid="{00000000-0005-0000-0000-000016500000}"/>
    <cellStyle name="Percent 42 3 2" xfId="20489" xr:uid="{00000000-0005-0000-0000-000017500000}"/>
    <cellStyle name="Percent 42 4" xfId="20490" xr:uid="{00000000-0005-0000-0000-000018500000}"/>
    <cellStyle name="Percent 42 4 2" xfId="20491" xr:uid="{00000000-0005-0000-0000-000019500000}"/>
    <cellStyle name="Percent 42 5" xfId="20492" xr:uid="{00000000-0005-0000-0000-00001A500000}"/>
    <cellStyle name="Percent 42 5 2" xfId="20493" xr:uid="{00000000-0005-0000-0000-00001B500000}"/>
    <cellStyle name="Percent 42 6" xfId="20494" xr:uid="{00000000-0005-0000-0000-00001C500000}"/>
    <cellStyle name="Percent 42 6 2" xfId="20495" xr:uid="{00000000-0005-0000-0000-00001D500000}"/>
    <cellStyle name="Percent 42 7" xfId="20496" xr:uid="{00000000-0005-0000-0000-00001E500000}"/>
    <cellStyle name="Percent 42 7 2" xfId="20497" xr:uid="{00000000-0005-0000-0000-00001F500000}"/>
    <cellStyle name="Percent 42 8" xfId="20498" xr:uid="{00000000-0005-0000-0000-000020500000}"/>
    <cellStyle name="Percent 43" xfId="20499" xr:uid="{00000000-0005-0000-0000-000021500000}"/>
    <cellStyle name="Percent 43 10" xfId="20500" xr:uid="{00000000-0005-0000-0000-000022500000}"/>
    <cellStyle name="Percent 43 2" xfId="20501" xr:uid="{00000000-0005-0000-0000-000023500000}"/>
    <cellStyle name="Percent 43 3" xfId="20502" xr:uid="{00000000-0005-0000-0000-000024500000}"/>
    <cellStyle name="Percent 43 4" xfId="20503" xr:uid="{00000000-0005-0000-0000-000025500000}"/>
    <cellStyle name="Percent 43 5" xfId="20504" xr:uid="{00000000-0005-0000-0000-000026500000}"/>
    <cellStyle name="Percent 43 6" xfId="20505" xr:uid="{00000000-0005-0000-0000-000027500000}"/>
    <cellStyle name="Percent 43 7" xfId="20506" xr:uid="{00000000-0005-0000-0000-000028500000}"/>
    <cellStyle name="Percent 43 8" xfId="20507" xr:uid="{00000000-0005-0000-0000-000029500000}"/>
    <cellStyle name="Percent 43 9" xfId="20508" xr:uid="{00000000-0005-0000-0000-00002A500000}"/>
    <cellStyle name="Percent 44" xfId="20509" xr:uid="{00000000-0005-0000-0000-00002B500000}"/>
    <cellStyle name="Percent 44 10" xfId="20510" xr:uid="{00000000-0005-0000-0000-00002C500000}"/>
    <cellStyle name="Percent 44 2" xfId="20511" xr:uid="{00000000-0005-0000-0000-00002D500000}"/>
    <cellStyle name="Percent 44 3" xfId="20512" xr:uid="{00000000-0005-0000-0000-00002E500000}"/>
    <cellStyle name="Percent 44 4" xfId="20513" xr:uid="{00000000-0005-0000-0000-00002F500000}"/>
    <cellStyle name="Percent 44 5" xfId="20514" xr:uid="{00000000-0005-0000-0000-000030500000}"/>
    <cellStyle name="Percent 44 6" xfId="20515" xr:uid="{00000000-0005-0000-0000-000031500000}"/>
    <cellStyle name="Percent 44 7" xfId="20516" xr:uid="{00000000-0005-0000-0000-000032500000}"/>
    <cellStyle name="Percent 44 8" xfId="20517" xr:uid="{00000000-0005-0000-0000-000033500000}"/>
    <cellStyle name="Percent 44 9" xfId="20518" xr:uid="{00000000-0005-0000-0000-000034500000}"/>
    <cellStyle name="Percent 45" xfId="20519" xr:uid="{00000000-0005-0000-0000-000035500000}"/>
    <cellStyle name="Percent 45 10" xfId="20520" xr:uid="{00000000-0005-0000-0000-000036500000}"/>
    <cellStyle name="Percent 45 2" xfId="20521" xr:uid="{00000000-0005-0000-0000-000037500000}"/>
    <cellStyle name="Percent 45 3" xfId="20522" xr:uid="{00000000-0005-0000-0000-000038500000}"/>
    <cellStyle name="Percent 45 4" xfId="20523" xr:uid="{00000000-0005-0000-0000-000039500000}"/>
    <cellStyle name="Percent 45 5" xfId="20524" xr:uid="{00000000-0005-0000-0000-00003A500000}"/>
    <cellStyle name="Percent 45 6" xfId="20525" xr:uid="{00000000-0005-0000-0000-00003B500000}"/>
    <cellStyle name="Percent 45 7" xfId="20526" xr:uid="{00000000-0005-0000-0000-00003C500000}"/>
    <cellStyle name="Percent 45 8" xfId="20527" xr:uid="{00000000-0005-0000-0000-00003D500000}"/>
    <cellStyle name="Percent 45 9" xfId="20528" xr:uid="{00000000-0005-0000-0000-00003E500000}"/>
    <cellStyle name="Percent 46" xfId="20529" xr:uid="{00000000-0005-0000-0000-00003F500000}"/>
    <cellStyle name="Percent 46 10" xfId="20530" xr:uid="{00000000-0005-0000-0000-000040500000}"/>
    <cellStyle name="Percent 46 2" xfId="20531" xr:uid="{00000000-0005-0000-0000-000041500000}"/>
    <cellStyle name="Percent 46 3" xfId="20532" xr:uid="{00000000-0005-0000-0000-000042500000}"/>
    <cellStyle name="Percent 46 4" xfId="20533" xr:uid="{00000000-0005-0000-0000-000043500000}"/>
    <cellStyle name="Percent 46 5" xfId="20534" xr:uid="{00000000-0005-0000-0000-000044500000}"/>
    <cellStyle name="Percent 46 6" xfId="20535" xr:uid="{00000000-0005-0000-0000-000045500000}"/>
    <cellStyle name="Percent 46 7" xfId="20536" xr:uid="{00000000-0005-0000-0000-000046500000}"/>
    <cellStyle name="Percent 46 8" xfId="20537" xr:uid="{00000000-0005-0000-0000-000047500000}"/>
    <cellStyle name="Percent 46 9" xfId="20538" xr:uid="{00000000-0005-0000-0000-000048500000}"/>
    <cellStyle name="Percent 47" xfId="20539" xr:uid="{00000000-0005-0000-0000-000049500000}"/>
    <cellStyle name="Percent 47 10" xfId="20540" xr:uid="{00000000-0005-0000-0000-00004A500000}"/>
    <cellStyle name="Percent 47 2" xfId="20541" xr:uid="{00000000-0005-0000-0000-00004B500000}"/>
    <cellStyle name="Percent 47 3" xfId="20542" xr:uid="{00000000-0005-0000-0000-00004C500000}"/>
    <cellStyle name="Percent 47 4" xfId="20543" xr:uid="{00000000-0005-0000-0000-00004D500000}"/>
    <cellStyle name="Percent 47 5" xfId="20544" xr:uid="{00000000-0005-0000-0000-00004E500000}"/>
    <cellStyle name="Percent 47 6" xfId="20545" xr:uid="{00000000-0005-0000-0000-00004F500000}"/>
    <cellStyle name="Percent 47 7" xfId="20546" xr:uid="{00000000-0005-0000-0000-000050500000}"/>
    <cellStyle name="Percent 47 8" xfId="20547" xr:uid="{00000000-0005-0000-0000-000051500000}"/>
    <cellStyle name="Percent 47 9" xfId="20548" xr:uid="{00000000-0005-0000-0000-000052500000}"/>
    <cellStyle name="Percent 48" xfId="20549" xr:uid="{00000000-0005-0000-0000-000053500000}"/>
    <cellStyle name="Percent 48 10" xfId="20550" xr:uid="{00000000-0005-0000-0000-000054500000}"/>
    <cellStyle name="Percent 48 2" xfId="20551" xr:uid="{00000000-0005-0000-0000-000055500000}"/>
    <cellStyle name="Percent 48 3" xfId="20552" xr:uid="{00000000-0005-0000-0000-000056500000}"/>
    <cellStyle name="Percent 48 4" xfId="20553" xr:uid="{00000000-0005-0000-0000-000057500000}"/>
    <cellStyle name="Percent 48 5" xfId="20554" xr:uid="{00000000-0005-0000-0000-000058500000}"/>
    <cellStyle name="Percent 48 6" xfId="20555" xr:uid="{00000000-0005-0000-0000-000059500000}"/>
    <cellStyle name="Percent 48 7" xfId="20556" xr:uid="{00000000-0005-0000-0000-00005A500000}"/>
    <cellStyle name="Percent 48 8" xfId="20557" xr:uid="{00000000-0005-0000-0000-00005B500000}"/>
    <cellStyle name="Percent 48 9" xfId="20558" xr:uid="{00000000-0005-0000-0000-00005C500000}"/>
    <cellStyle name="Percent 5" xfId="164" xr:uid="{00000000-0005-0000-0000-00005D500000}"/>
    <cellStyle name="Percent 5 2" xfId="20559" xr:uid="{00000000-0005-0000-0000-00005E500000}"/>
    <cellStyle name="Percent 5 3" xfId="20560" xr:uid="{00000000-0005-0000-0000-00005F500000}"/>
    <cellStyle name="Percent 5 4" xfId="20561" xr:uid="{00000000-0005-0000-0000-000060500000}"/>
    <cellStyle name="Percent 5 5" xfId="20562" xr:uid="{00000000-0005-0000-0000-000061500000}"/>
    <cellStyle name="Percent 5 6" xfId="20881" xr:uid="{00000000-0005-0000-0000-000062500000}"/>
    <cellStyle name="Percent 51 2" xfId="20563" xr:uid="{00000000-0005-0000-0000-000063500000}"/>
    <cellStyle name="Percent 51 3" xfId="20564" xr:uid="{00000000-0005-0000-0000-000064500000}"/>
    <cellStyle name="Percent 51 4" xfId="20565" xr:uid="{00000000-0005-0000-0000-000065500000}"/>
    <cellStyle name="Percent 52 2" xfId="20566" xr:uid="{00000000-0005-0000-0000-000066500000}"/>
    <cellStyle name="Percent 52 3" xfId="20567" xr:uid="{00000000-0005-0000-0000-000067500000}"/>
    <cellStyle name="Percent 52 4" xfId="20568" xr:uid="{00000000-0005-0000-0000-000068500000}"/>
    <cellStyle name="Percent 52 5" xfId="20569" xr:uid="{00000000-0005-0000-0000-000069500000}"/>
    <cellStyle name="Percent 52 6" xfId="20570" xr:uid="{00000000-0005-0000-0000-00006A500000}"/>
    <cellStyle name="Percent 52 7" xfId="20571" xr:uid="{00000000-0005-0000-0000-00006B500000}"/>
    <cellStyle name="Percent 52 8" xfId="20572" xr:uid="{00000000-0005-0000-0000-00006C500000}"/>
    <cellStyle name="Percent 55 2" xfId="20573" xr:uid="{00000000-0005-0000-0000-00006D500000}"/>
    <cellStyle name="Percent 55 3" xfId="20574" xr:uid="{00000000-0005-0000-0000-00006E500000}"/>
    <cellStyle name="Percent 57 2" xfId="20575" xr:uid="{00000000-0005-0000-0000-00006F500000}"/>
    <cellStyle name="Percent 57 2 2" xfId="20576" xr:uid="{00000000-0005-0000-0000-000070500000}"/>
    <cellStyle name="Percent 57 2 3" xfId="20577" xr:uid="{00000000-0005-0000-0000-000071500000}"/>
    <cellStyle name="Percent 57 3" xfId="20578" xr:uid="{00000000-0005-0000-0000-000072500000}"/>
    <cellStyle name="Percent 57 4" xfId="20579" xr:uid="{00000000-0005-0000-0000-000073500000}"/>
    <cellStyle name="Percent 58 2" xfId="20580" xr:uid="{00000000-0005-0000-0000-000074500000}"/>
    <cellStyle name="Percent 58 3" xfId="20581" xr:uid="{00000000-0005-0000-0000-000075500000}"/>
    <cellStyle name="Percent 59 2" xfId="20582" xr:uid="{00000000-0005-0000-0000-000076500000}"/>
    <cellStyle name="Percent 59 3" xfId="20583" xr:uid="{00000000-0005-0000-0000-000077500000}"/>
    <cellStyle name="Percent 6" xfId="165" xr:uid="{00000000-0005-0000-0000-000078500000}"/>
    <cellStyle name="Percent 6 2" xfId="20584" xr:uid="{00000000-0005-0000-0000-000079500000}"/>
    <cellStyle name="Percent 6 3" xfId="20585" xr:uid="{00000000-0005-0000-0000-00007A500000}"/>
    <cellStyle name="Percent 6 4" xfId="20586" xr:uid="{00000000-0005-0000-0000-00007B500000}"/>
    <cellStyle name="Percent 6 5" xfId="20587" xr:uid="{00000000-0005-0000-0000-00007C500000}"/>
    <cellStyle name="Percent 6 6" xfId="20882" xr:uid="{00000000-0005-0000-0000-00007D500000}"/>
    <cellStyle name="Percent 60 2" xfId="20588" xr:uid="{00000000-0005-0000-0000-00007E500000}"/>
    <cellStyle name="Percent 60 3" xfId="20589" xr:uid="{00000000-0005-0000-0000-00007F500000}"/>
    <cellStyle name="Percent 61 2" xfId="20590" xr:uid="{00000000-0005-0000-0000-000080500000}"/>
    <cellStyle name="Percent 61 3" xfId="20591" xr:uid="{00000000-0005-0000-0000-000081500000}"/>
    <cellStyle name="Percent 62" xfId="20592" xr:uid="{00000000-0005-0000-0000-000082500000}"/>
    <cellStyle name="Percent 64" xfId="20593" xr:uid="{00000000-0005-0000-0000-000083500000}"/>
    <cellStyle name="Percent 68" xfId="20594" xr:uid="{00000000-0005-0000-0000-000084500000}"/>
    <cellStyle name="Percent 7" xfId="166" xr:uid="{00000000-0005-0000-0000-000085500000}"/>
    <cellStyle name="Percent 7 10" xfId="20595" xr:uid="{00000000-0005-0000-0000-000086500000}"/>
    <cellStyle name="Percent 7 11" xfId="20596" xr:uid="{00000000-0005-0000-0000-000087500000}"/>
    <cellStyle name="Percent 7 12" xfId="20597" xr:uid="{00000000-0005-0000-0000-000088500000}"/>
    <cellStyle name="Percent 7 13" xfId="20883" xr:uid="{00000000-0005-0000-0000-000089500000}"/>
    <cellStyle name="Percent 7 2" xfId="20598" xr:uid="{00000000-0005-0000-0000-00008A500000}"/>
    <cellStyle name="Percent 7 2 10" xfId="20599" xr:uid="{00000000-0005-0000-0000-00008B500000}"/>
    <cellStyle name="Percent 7 2 2" xfId="20600" xr:uid="{00000000-0005-0000-0000-00008C500000}"/>
    <cellStyle name="Percent 7 2 3" xfId="20601" xr:uid="{00000000-0005-0000-0000-00008D500000}"/>
    <cellStyle name="Percent 7 2 4" xfId="20602" xr:uid="{00000000-0005-0000-0000-00008E500000}"/>
    <cellStyle name="Percent 7 2 5" xfId="20603" xr:uid="{00000000-0005-0000-0000-00008F500000}"/>
    <cellStyle name="Percent 7 2 6" xfId="20604" xr:uid="{00000000-0005-0000-0000-000090500000}"/>
    <cellStyle name="Percent 7 2 7" xfId="20605" xr:uid="{00000000-0005-0000-0000-000091500000}"/>
    <cellStyle name="Percent 7 2 8" xfId="20606" xr:uid="{00000000-0005-0000-0000-000092500000}"/>
    <cellStyle name="Percent 7 2 9" xfId="20607" xr:uid="{00000000-0005-0000-0000-000093500000}"/>
    <cellStyle name="Percent 7 3" xfId="20608" xr:uid="{00000000-0005-0000-0000-000094500000}"/>
    <cellStyle name="Percent 7 3 10" xfId="20609" xr:uid="{00000000-0005-0000-0000-000095500000}"/>
    <cellStyle name="Percent 7 3 2" xfId="20610" xr:uid="{00000000-0005-0000-0000-000096500000}"/>
    <cellStyle name="Percent 7 3 3" xfId="20611" xr:uid="{00000000-0005-0000-0000-000097500000}"/>
    <cellStyle name="Percent 7 3 4" xfId="20612" xr:uid="{00000000-0005-0000-0000-000098500000}"/>
    <cellStyle name="Percent 7 3 5" xfId="20613" xr:uid="{00000000-0005-0000-0000-000099500000}"/>
    <cellStyle name="Percent 7 3 6" xfId="20614" xr:uid="{00000000-0005-0000-0000-00009A500000}"/>
    <cellStyle name="Percent 7 3 7" xfId="20615" xr:uid="{00000000-0005-0000-0000-00009B500000}"/>
    <cellStyle name="Percent 7 3 8" xfId="20616" xr:uid="{00000000-0005-0000-0000-00009C500000}"/>
    <cellStyle name="Percent 7 3 9" xfId="20617" xr:uid="{00000000-0005-0000-0000-00009D500000}"/>
    <cellStyle name="Percent 7 4" xfId="20618" xr:uid="{00000000-0005-0000-0000-00009E500000}"/>
    <cellStyle name="Percent 7 4 10" xfId="20619" xr:uid="{00000000-0005-0000-0000-00009F500000}"/>
    <cellStyle name="Percent 7 4 2" xfId="20620" xr:uid="{00000000-0005-0000-0000-0000A0500000}"/>
    <cellStyle name="Percent 7 4 3" xfId="20621" xr:uid="{00000000-0005-0000-0000-0000A1500000}"/>
    <cellStyle name="Percent 7 4 4" xfId="20622" xr:uid="{00000000-0005-0000-0000-0000A2500000}"/>
    <cellStyle name="Percent 7 4 5" xfId="20623" xr:uid="{00000000-0005-0000-0000-0000A3500000}"/>
    <cellStyle name="Percent 7 4 6" xfId="20624" xr:uid="{00000000-0005-0000-0000-0000A4500000}"/>
    <cellStyle name="Percent 7 4 7" xfId="20625" xr:uid="{00000000-0005-0000-0000-0000A5500000}"/>
    <cellStyle name="Percent 7 4 8" xfId="20626" xr:uid="{00000000-0005-0000-0000-0000A6500000}"/>
    <cellStyle name="Percent 7 4 9" xfId="20627" xr:uid="{00000000-0005-0000-0000-0000A7500000}"/>
    <cellStyle name="Percent 7 5" xfId="20628" xr:uid="{00000000-0005-0000-0000-0000A8500000}"/>
    <cellStyle name="Percent 7 5 10" xfId="20629" xr:uid="{00000000-0005-0000-0000-0000A9500000}"/>
    <cellStyle name="Percent 7 5 2" xfId="20630" xr:uid="{00000000-0005-0000-0000-0000AA500000}"/>
    <cellStyle name="Percent 7 5 3" xfId="20631" xr:uid="{00000000-0005-0000-0000-0000AB500000}"/>
    <cellStyle name="Percent 7 5 4" xfId="20632" xr:uid="{00000000-0005-0000-0000-0000AC500000}"/>
    <cellStyle name="Percent 7 5 5" xfId="20633" xr:uid="{00000000-0005-0000-0000-0000AD500000}"/>
    <cellStyle name="Percent 7 5 6" xfId="20634" xr:uid="{00000000-0005-0000-0000-0000AE500000}"/>
    <cellStyle name="Percent 7 5 7" xfId="20635" xr:uid="{00000000-0005-0000-0000-0000AF500000}"/>
    <cellStyle name="Percent 7 5 8" xfId="20636" xr:uid="{00000000-0005-0000-0000-0000B0500000}"/>
    <cellStyle name="Percent 7 5 9" xfId="20637" xr:uid="{00000000-0005-0000-0000-0000B1500000}"/>
    <cellStyle name="Percent 7 6" xfId="20638" xr:uid="{00000000-0005-0000-0000-0000B2500000}"/>
    <cellStyle name="Percent 7 6 10" xfId="20639" xr:uid="{00000000-0005-0000-0000-0000B3500000}"/>
    <cellStyle name="Percent 7 6 2" xfId="20640" xr:uid="{00000000-0005-0000-0000-0000B4500000}"/>
    <cellStyle name="Percent 7 6 3" xfId="20641" xr:uid="{00000000-0005-0000-0000-0000B5500000}"/>
    <cellStyle name="Percent 7 6 4" xfId="20642" xr:uid="{00000000-0005-0000-0000-0000B6500000}"/>
    <cellStyle name="Percent 7 6 5" xfId="20643" xr:uid="{00000000-0005-0000-0000-0000B7500000}"/>
    <cellStyle name="Percent 7 6 6" xfId="20644" xr:uid="{00000000-0005-0000-0000-0000B8500000}"/>
    <cellStyle name="Percent 7 6 7" xfId="20645" xr:uid="{00000000-0005-0000-0000-0000B9500000}"/>
    <cellStyle name="Percent 7 6 8" xfId="20646" xr:uid="{00000000-0005-0000-0000-0000BA500000}"/>
    <cellStyle name="Percent 7 6 9" xfId="20647" xr:uid="{00000000-0005-0000-0000-0000BB500000}"/>
    <cellStyle name="Percent 7 7" xfId="20648" xr:uid="{00000000-0005-0000-0000-0000BC500000}"/>
    <cellStyle name="Percent 7 7 10" xfId="20649" xr:uid="{00000000-0005-0000-0000-0000BD500000}"/>
    <cellStyle name="Percent 7 7 2" xfId="20650" xr:uid="{00000000-0005-0000-0000-0000BE500000}"/>
    <cellStyle name="Percent 7 7 3" xfId="20651" xr:uid="{00000000-0005-0000-0000-0000BF500000}"/>
    <cellStyle name="Percent 7 7 4" xfId="20652" xr:uid="{00000000-0005-0000-0000-0000C0500000}"/>
    <cellStyle name="Percent 7 7 5" xfId="20653" xr:uid="{00000000-0005-0000-0000-0000C1500000}"/>
    <cellStyle name="Percent 7 7 6" xfId="20654" xr:uid="{00000000-0005-0000-0000-0000C2500000}"/>
    <cellStyle name="Percent 7 7 7" xfId="20655" xr:uid="{00000000-0005-0000-0000-0000C3500000}"/>
    <cellStyle name="Percent 7 7 8" xfId="20656" xr:uid="{00000000-0005-0000-0000-0000C4500000}"/>
    <cellStyle name="Percent 7 7 9" xfId="20657" xr:uid="{00000000-0005-0000-0000-0000C5500000}"/>
    <cellStyle name="Percent 7 8" xfId="20658" xr:uid="{00000000-0005-0000-0000-0000C6500000}"/>
    <cellStyle name="Percent 7 9" xfId="20659" xr:uid="{00000000-0005-0000-0000-0000C7500000}"/>
    <cellStyle name="Percent 8" xfId="167" xr:uid="{00000000-0005-0000-0000-0000C8500000}"/>
    <cellStyle name="Percent 8 10" xfId="20660" xr:uid="{00000000-0005-0000-0000-0000C9500000}"/>
    <cellStyle name="Percent 8 11" xfId="20661" xr:uid="{00000000-0005-0000-0000-0000CA500000}"/>
    <cellStyle name="Percent 8 2" xfId="20662" xr:uid="{00000000-0005-0000-0000-0000CB500000}"/>
    <cellStyle name="Percent 8 2 10" xfId="20663" xr:uid="{00000000-0005-0000-0000-0000CC500000}"/>
    <cellStyle name="Percent 8 2 2" xfId="20664" xr:uid="{00000000-0005-0000-0000-0000CD500000}"/>
    <cellStyle name="Percent 8 2 3" xfId="20665" xr:uid="{00000000-0005-0000-0000-0000CE500000}"/>
    <cellStyle name="Percent 8 2 4" xfId="20666" xr:uid="{00000000-0005-0000-0000-0000CF500000}"/>
    <cellStyle name="Percent 8 2 5" xfId="20667" xr:uid="{00000000-0005-0000-0000-0000D0500000}"/>
    <cellStyle name="Percent 8 2 6" xfId="20668" xr:uid="{00000000-0005-0000-0000-0000D1500000}"/>
    <cellStyle name="Percent 8 2 7" xfId="20669" xr:uid="{00000000-0005-0000-0000-0000D2500000}"/>
    <cellStyle name="Percent 8 2 8" xfId="20670" xr:uid="{00000000-0005-0000-0000-0000D3500000}"/>
    <cellStyle name="Percent 8 2 9" xfId="20671" xr:uid="{00000000-0005-0000-0000-0000D4500000}"/>
    <cellStyle name="Percent 8 3" xfId="20672" xr:uid="{00000000-0005-0000-0000-0000D5500000}"/>
    <cellStyle name="Percent 8 3 10" xfId="20673" xr:uid="{00000000-0005-0000-0000-0000D6500000}"/>
    <cellStyle name="Percent 8 3 2" xfId="20674" xr:uid="{00000000-0005-0000-0000-0000D7500000}"/>
    <cellStyle name="Percent 8 3 3" xfId="20675" xr:uid="{00000000-0005-0000-0000-0000D8500000}"/>
    <cellStyle name="Percent 8 3 4" xfId="20676" xr:uid="{00000000-0005-0000-0000-0000D9500000}"/>
    <cellStyle name="Percent 8 3 5" xfId="20677" xr:uid="{00000000-0005-0000-0000-0000DA500000}"/>
    <cellStyle name="Percent 8 3 6" xfId="20678" xr:uid="{00000000-0005-0000-0000-0000DB500000}"/>
    <cellStyle name="Percent 8 3 7" xfId="20679" xr:uid="{00000000-0005-0000-0000-0000DC500000}"/>
    <cellStyle name="Percent 8 3 8" xfId="20680" xr:uid="{00000000-0005-0000-0000-0000DD500000}"/>
    <cellStyle name="Percent 8 3 9" xfId="20681" xr:uid="{00000000-0005-0000-0000-0000DE500000}"/>
    <cellStyle name="Percent 8 4" xfId="20682" xr:uid="{00000000-0005-0000-0000-0000DF500000}"/>
    <cellStyle name="Percent 8 4 10" xfId="20683" xr:uid="{00000000-0005-0000-0000-0000E0500000}"/>
    <cellStyle name="Percent 8 4 2" xfId="20684" xr:uid="{00000000-0005-0000-0000-0000E1500000}"/>
    <cellStyle name="Percent 8 4 3" xfId="20685" xr:uid="{00000000-0005-0000-0000-0000E2500000}"/>
    <cellStyle name="Percent 8 4 4" xfId="20686" xr:uid="{00000000-0005-0000-0000-0000E3500000}"/>
    <cellStyle name="Percent 8 4 5" xfId="20687" xr:uid="{00000000-0005-0000-0000-0000E4500000}"/>
    <cellStyle name="Percent 8 4 6" xfId="20688" xr:uid="{00000000-0005-0000-0000-0000E5500000}"/>
    <cellStyle name="Percent 8 4 7" xfId="20689" xr:uid="{00000000-0005-0000-0000-0000E6500000}"/>
    <cellStyle name="Percent 8 4 8" xfId="20690" xr:uid="{00000000-0005-0000-0000-0000E7500000}"/>
    <cellStyle name="Percent 8 4 9" xfId="20691" xr:uid="{00000000-0005-0000-0000-0000E8500000}"/>
    <cellStyle name="Percent 8 5" xfId="20692" xr:uid="{00000000-0005-0000-0000-0000E9500000}"/>
    <cellStyle name="Percent 8 5 10" xfId="20693" xr:uid="{00000000-0005-0000-0000-0000EA500000}"/>
    <cellStyle name="Percent 8 5 2" xfId="20694" xr:uid="{00000000-0005-0000-0000-0000EB500000}"/>
    <cellStyle name="Percent 8 5 3" xfId="20695" xr:uid="{00000000-0005-0000-0000-0000EC500000}"/>
    <cellStyle name="Percent 8 5 4" xfId="20696" xr:uid="{00000000-0005-0000-0000-0000ED500000}"/>
    <cellStyle name="Percent 8 5 5" xfId="20697" xr:uid="{00000000-0005-0000-0000-0000EE500000}"/>
    <cellStyle name="Percent 8 5 6" xfId="20698" xr:uid="{00000000-0005-0000-0000-0000EF500000}"/>
    <cellStyle name="Percent 8 5 7" xfId="20699" xr:uid="{00000000-0005-0000-0000-0000F0500000}"/>
    <cellStyle name="Percent 8 5 8" xfId="20700" xr:uid="{00000000-0005-0000-0000-0000F1500000}"/>
    <cellStyle name="Percent 8 5 9" xfId="20701" xr:uid="{00000000-0005-0000-0000-0000F2500000}"/>
    <cellStyle name="Percent 8 6" xfId="20702" xr:uid="{00000000-0005-0000-0000-0000F3500000}"/>
    <cellStyle name="Percent 8 6 10" xfId="20703" xr:uid="{00000000-0005-0000-0000-0000F4500000}"/>
    <cellStyle name="Percent 8 6 2" xfId="20704" xr:uid="{00000000-0005-0000-0000-0000F5500000}"/>
    <cellStyle name="Percent 8 6 3" xfId="20705" xr:uid="{00000000-0005-0000-0000-0000F6500000}"/>
    <cellStyle name="Percent 8 6 4" xfId="20706" xr:uid="{00000000-0005-0000-0000-0000F7500000}"/>
    <cellStyle name="Percent 8 6 5" xfId="20707" xr:uid="{00000000-0005-0000-0000-0000F8500000}"/>
    <cellStyle name="Percent 8 6 6" xfId="20708" xr:uid="{00000000-0005-0000-0000-0000F9500000}"/>
    <cellStyle name="Percent 8 6 7" xfId="20709" xr:uid="{00000000-0005-0000-0000-0000FA500000}"/>
    <cellStyle name="Percent 8 6 8" xfId="20710" xr:uid="{00000000-0005-0000-0000-0000FB500000}"/>
    <cellStyle name="Percent 8 6 9" xfId="20711" xr:uid="{00000000-0005-0000-0000-0000FC500000}"/>
    <cellStyle name="Percent 8 7" xfId="20712" xr:uid="{00000000-0005-0000-0000-0000FD500000}"/>
    <cellStyle name="Percent 8 7 10" xfId="20713" xr:uid="{00000000-0005-0000-0000-0000FE500000}"/>
    <cellStyle name="Percent 8 7 2" xfId="20714" xr:uid="{00000000-0005-0000-0000-0000FF500000}"/>
    <cellStyle name="Percent 8 7 3" xfId="20715" xr:uid="{00000000-0005-0000-0000-000000510000}"/>
    <cellStyle name="Percent 8 7 4" xfId="20716" xr:uid="{00000000-0005-0000-0000-000001510000}"/>
    <cellStyle name="Percent 8 7 5" xfId="20717" xr:uid="{00000000-0005-0000-0000-000002510000}"/>
    <cellStyle name="Percent 8 7 6" xfId="20718" xr:uid="{00000000-0005-0000-0000-000003510000}"/>
    <cellStyle name="Percent 8 7 7" xfId="20719" xr:uid="{00000000-0005-0000-0000-000004510000}"/>
    <cellStyle name="Percent 8 7 8" xfId="20720" xr:uid="{00000000-0005-0000-0000-000005510000}"/>
    <cellStyle name="Percent 8 7 9" xfId="20721" xr:uid="{00000000-0005-0000-0000-000006510000}"/>
    <cellStyle name="Percent 8 8" xfId="20722" xr:uid="{00000000-0005-0000-0000-000007510000}"/>
    <cellStyle name="Percent 8 9" xfId="20723" xr:uid="{00000000-0005-0000-0000-000008510000}"/>
    <cellStyle name="Percent 9" xfId="172" xr:uid="{00000000-0005-0000-0000-000009510000}"/>
    <cellStyle name="Percent 9 2" xfId="20724" xr:uid="{00000000-0005-0000-0000-00000A510000}"/>
    <cellStyle name="Percent 9 3" xfId="20725" xr:uid="{00000000-0005-0000-0000-00000B510000}"/>
    <cellStyle name="Percent 9 4" xfId="20726" xr:uid="{00000000-0005-0000-0000-00000C510000}"/>
    <cellStyle name="Percent 9 5" xfId="20727" xr:uid="{00000000-0005-0000-0000-00000D510000}"/>
    <cellStyle name="Title" xfId="2" builtinId="15" customBuiltin="1"/>
    <cellStyle name="Title 10 2" xfId="20728" xr:uid="{00000000-0005-0000-0000-00000F510000}"/>
    <cellStyle name="Title 10 3" xfId="20729" xr:uid="{00000000-0005-0000-0000-000010510000}"/>
    <cellStyle name="Title 11 2" xfId="20730" xr:uid="{00000000-0005-0000-0000-000011510000}"/>
    <cellStyle name="Title 11 3" xfId="20731" xr:uid="{00000000-0005-0000-0000-000012510000}"/>
    <cellStyle name="Title 12 2" xfId="20732" xr:uid="{00000000-0005-0000-0000-000013510000}"/>
    <cellStyle name="Title 12 3" xfId="20733" xr:uid="{00000000-0005-0000-0000-000014510000}"/>
    <cellStyle name="Title 13 2" xfId="20734" xr:uid="{00000000-0005-0000-0000-000015510000}"/>
    <cellStyle name="Title 13 3" xfId="20735" xr:uid="{00000000-0005-0000-0000-000016510000}"/>
    <cellStyle name="Title 14 2" xfId="20736" xr:uid="{00000000-0005-0000-0000-000017510000}"/>
    <cellStyle name="Title 14 3" xfId="20737" xr:uid="{00000000-0005-0000-0000-000018510000}"/>
    <cellStyle name="Title 15" xfId="20738" xr:uid="{00000000-0005-0000-0000-000019510000}"/>
    <cellStyle name="Title 15 2" xfId="20739" xr:uid="{00000000-0005-0000-0000-00001A510000}"/>
    <cellStyle name="Title 15 3" xfId="20740" xr:uid="{00000000-0005-0000-0000-00001B510000}"/>
    <cellStyle name="Title 15 4" xfId="20741" xr:uid="{00000000-0005-0000-0000-00001C510000}"/>
    <cellStyle name="Title 15 5" xfId="20742" xr:uid="{00000000-0005-0000-0000-00001D510000}"/>
    <cellStyle name="Title 15 6" xfId="20743" xr:uid="{00000000-0005-0000-0000-00001E510000}"/>
    <cellStyle name="Title 15 7" xfId="20744" xr:uid="{00000000-0005-0000-0000-00001F510000}"/>
    <cellStyle name="Title 16" xfId="20745" xr:uid="{00000000-0005-0000-0000-000020510000}"/>
    <cellStyle name="Title 17" xfId="20746" xr:uid="{00000000-0005-0000-0000-000021510000}"/>
    <cellStyle name="Title 18" xfId="20747" xr:uid="{00000000-0005-0000-0000-000022510000}"/>
    <cellStyle name="Title 19" xfId="20748" xr:uid="{00000000-0005-0000-0000-000023510000}"/>
    <cellStyle name="Title 2" xfId="20749" xr:uid="{00000000-0005-0000-0000-000024510000}"/>
    <cellStyle name="Title 2 10" xfId="20750" xr:uid="{00000000-0005-0000-0000-000025510000}"/>
    <cellStyle name="Title 2 2" xfId="20751" xr:uid="{00000000-0005-0000-0000-000026510000}"/>
    <cellStyle name="Title 2 3" xfId="20752" xr:uid="{00000000-0005-0000-0000-000027510000}"/>
    <cellStyle name="Title 2 4" xfId="20753" xr:uid="{00000000-0005-0000-0000-000028510000}"/>
    <cellStyle name="Title 2 5" xfId="20754" xr:uid="{00000000-0005-0000-0000-000029510000}"/>
    <cellStyle name="Title 2 6" xfId="20755" xr:uid="{00000000-0005-0000-0000-00002A510000}"/>
    <cellStyle name="Title 2 7" xfId="20756" xr:uid="{00000000-0005-0000-0000-00002B510000}"/>
    <cellStyle name="Title 2 8" xfId="20757" xr:uid="{00000000-0005-0000-0000-00002C510000}"/>
    <cellStyle name="Title 2 9" xfId="20758" xr:uid="{00000000-0005-0000-0000-00002D510000}"/>
    <cellStyle name="Title 20" xfId="20759" xr:uid="{00000000-0005-0000-0000-00002E510000}"/>
    <cellStyle name="Title 21" xfId="20760" xr:uid="{00000000-0005-0000-0000-00002F510000}"/>
    <cellStyle name="Title 22" xfId="20761" xr:uid="{00000000-0005-0000-0000-000030510000}"/>
    <cellStyle name="Title 3 2" xfId="20762" xr:uid="{00000000-0005-0000-0000-000031510000}"/>
    <cellStyle name="Title 3 3" xfId="20763" xr:uid="{00000000-0005-0000-0000-000032510000}"/>
    <cellStyle name="Title 4 2" xfId="20764" xr:uid="{00000000-0005-0000-0000-000033510000}"/>
    <cellStyle name="Title 4 3" xfId="20765" xr:uid="{00000000-0005-0000-0000-000034510000}"/>
    <cellStyle name="Title 5 2" xfId="20766" xr:uid="{00000000-0005-0000-0000-000035510000}"/>
    <cellStyle name="Title 5 3" xfId="20767" xr:uid="{00000000-0005-0000-0000-000036510000}"/>
    <cellStyle name="Title 6 2" xfId="20768" xr:uid="{00000000-0005-0000-0000-000037510000}"/>
    <cellStyle name="Title 6 3" xfId="20769" xr:uid="{00000000-0005-0000-0000-000038510000}"/>
    <cellStyle name="Title 7 2" xfId="20770" xr:uid="{00000000-0005-0000-0000-000039510000}"/>
    <cellStyle name="Title 7 3" xfId="20771" xr:uid="{00000000-0005-0000-0000-00003A510000}"/>
    <cellStyle name="Title 8 2" xfId="20772" xr:uid="{00000000-0005-0000-0000-00003B510000}"/>
    <cellStyle name="Title 8 3" xfId="20773" xr:uid="{00000000-0005-0000-0000-00003C510000}"/>
    <cellStyle name="Title 9 2" xfId="20774" xr:uid="{00000000-0005-0000-0000-00003D510000}"/>
    <cellStyle name="Title 9 3" xfId="20775" xr:uid="{00000000-0005-0000-0000-00003E510000}"/>
    <cellStyle name="Total" xfId="18" builtinId="25" customBuiltin="1"/>
    <cellStyle name="Total 10 2" xfId="20776" xr:uid="{00000000-0005-0000-0000-000040510000}"/>
    <cellStyle name="Total 10 3" xfId="20777" xr:uid="{00000000-0005-0000-0000-000041510000}"/>
    <cellStyle name="Total 11 2" xfId="20778" xr:uid="{00000000-0005-0000-0000-000042510000}"/>
    <cellStyle name="Total 11 3" xfId="20779" xr:uid="{00000000-0005-0000-0000-000043510000}"/>
    <cellStyle name="Total 12 2" xfId="20780" xr:uid="{00000000-0005-0000-0000-000044510000}"/>
    <cellStyle name="Total 12 3" xfId="20781" xr:uid="{00000000-0005-0000-0000-000045510000}"/>
    <cellStyle name="Total 13 2" xfId="20782" xr:uid="{00000000-0005-0000-0000-000046510000}"/>
    <cellStyle name="Total 13 3" xfId="20783" xr:uid="{00000000-0005-0000-0000-000047510000}"/>
    <cellStyle name="Total 14 2" xfId="20784" xr:uid="{00000000-0005-0000-0000-000048510000}"/>
    <cellStyle name="Total 14 3" xfId="20785" xr:uid="{00000000-0005-0000-0000-000049510000}"/>
    <cellStyle name="Total 15" xfId="20786" xr:uid="{00000000-0005-0000-0000-00004A510000}"/>
    <cellStyle name="Total 15 2" xfId="20787" xr:uid="{00000000-0005-0000-0000-00004B510000}"/>
    <cellStyle name="Total 15 3" xfId="20788" xr:uid="{00000000-0005-0000-0000-00004C510000}"/>
    <cellStyle name="Total 15 4" xfId="20789" xr:uid="{00000000-0005-0000-0000-00004D510000}"/>
    <cellStyle name="Total 15 5" xfId="20790" xr:uid="{00000000-0005-0000-0000-00004E510000}"/>
    <cellStyle name="Total 15 6" xfId="20791" xr:uid="{00000000-0005-0000-0000-00004F510000}"/>
    <cellStyle name="Total 15 7" xfId="20792" xr:uid="{00000000-0005-0000-0000-000050510000}"/>
    <cellStyle name="Total 16" xfId="20793" xr:uid="{00000000-0005-0000-0000-000051510000}"/>
    <cellStyle name="Total 17" xfId="20794" xr:uid="{00000000-0005-0000-0000-000052510000}"/>
    <cellStyle name="Total 18" xfId="20795" xr:uid="{00000000-0005-0000-0000-000053510000}"/>
    <cellStyle name="Total 19" xfId="20796" xr:uid="{00000000-0005-0000-0000-000054510000}"/>
    <cellStyle name="Total 2" xfId="20797" xr:uid="{00000000-0005-0000-0000-000055510000}"/>
    <cellStyle name="Total 2 2" xfId="20798" xr:uid="{00000000-0005-0000-0000-000056510000}"/>
    <cellStyle name="Total 2 3" xfId="20799" xr:uid="{00000000-0005-0000-0000-000057510000}"/>
    <cellStyle name="Total 20" xfId="20800" xr:uid="{00000000-0005-0000-0000-000058510000}"/>
    <cellStyle name="Total 21" xfId="20801" xr:uid="{00000000-0005-0000-0000-000059510000}"/>
    <cellStyle name="Total 22" xfId="20802" xr:uid="{00000000-0005-0000-0000-00005A510000}"/>
    <cellStyle name="Total 3" xfId="20803" xr:uid="{00000000-0005-0000-0000-00005B510000}"/>
    <cellStyle name="Total 3 2" xfId="20804" xr:uid="{00000000-0005-0000-0000-00005C510000}"/>
    <cellStyle name="Total 3 3" xfId="20805" xr:uid="{00000000-0005-0000-0000-00005D510000}"/>
    <cellStyle name="Total 4 2" xfId="20806" xr:uid="{00000000-0005-0000-0000-00005E510000}"/>
    <cellStyle name="Total 4 3" xfId="20807" xr:uid="{00000000-0005-0000-0000-00005F510000}"/>
    <cellStyle name="Total 5 2" xfId="20808" xr:uid="{00000000-0005-0000-0000-000060510000}"/>
    <cellStyle name="Total 5 3" xfId="20809" xr:uid="{00000000-0005-0000-0000-000061510000}"/>
    <cellStyle name="Total 6 2" xfId="20810" xr:uid="{00000000-0005-0000-0000-000062510000}"/>
    <cellStyle name="Total 6 3" xfId="20811" xr:uid="{00000000-0005-0000-0000-000063510000}"/>
    <cellStyle name="Total 7 2" xfId="20812" xr:uid="{00000000-0005-0000-0000-000064510000}"/>
    <cellStyle name="Total 7 3" xfId="20813" xr:uid="{00000000-0005-0000-0000-000065510000}"/>
    <cellStyle name="Total 8 2" xfId="20814" xr:uid="{00000000-0005-0000-0000-000066510000}"/>
    <cellStyle name="Total 8 3" xfId="20815" xr:uid="{00000000-0005-0000-0000-000067510000}"/>
    <cellStyle name="Total 9 2" xfId="20816" xr:uid="{00000000-0005-0000-0000-000068510000}"/>
    <cellStyle name="Total 9 3" xfId="20817" xr:uid="{00000000-0005-0000-0000-000069510000}"/>
    <cellStyle name="Warning Text" xfId="15" builtinId="11" customBuiltin="1"/>
    <cellStyle name="Warning Text 10 2" xfId="20818" xr:uid="{00000000-0005-0000-0000-00006B510000}"/>
    <cellStyle name="Warning Text 10 3" xfId="20819" xr:uid="{00000000-0005-0000-0000-00006C510000}"/>
    <cellStyle name="Warning Text 11 2" xfId="20820" xr:uid="{00000000-0005-0000-0000-00006D510000}"/>
    <cellStyle name="Warning Text 11 3" xfId="20821" xr:uid="{00000000-0005-0000-0000-00006E510000}"/>
    <cellStyle name="Warning Text 12 2" xfId="20822" xr:uid="{00000000-0005-0000-0000-00006F510000}"/>
    <cellStyle name="Warning Text 12 3" xfId="20823" xr:uid="{00000000-0005-0000-0000-000070510000}"/>
    <cellStyle name="Warning Text 13 2" xfId="20824" xr:uid="{00000000-0005-0000-0000-000071510000}"/>
    <cellStyle name="Warning Text 13 3" xfId="20825" xr:uid="{00000000-0005-0000-0000-000072510000}"/>
    <cellStyle name="Warning Text 14 2" xfId="20826" xr:uid="{00000000-0005-0000-0000-000073510000}"/>
    <cellStyle name="Warning Text 14 3" xfId="20827" xr:uid="{00000000-0005-0000-0000-000074510000}"/>
    <cellStyle name="Warning Text 15" xfId="20828" xr:uid="{00000000-0005-0000-0000-000075510000}"/>
    <cellStyle name="Warning Text 15 2" xfId="20829" xr:uid="{00000000-0005-0000-0000-000076510000}"/>
    <cellStyle name="Warning Text 15 3" xfId="20830" xr:uid="{00000000-0005-0000-0000-000077510000}"/>
    <cellStyle name="Warning Text 15 4" xfId="20831" xr:uid="{00000000-0005-0000-0000-000078510000}"/>
    <cellStyle name="Warning Text 15 5" xfId="20832" xr:uid="{00000000-0005-0000-0000-000079510000}"/>
    <cellStyle name="Warning Text 15 6" xfId="20833" xr:uid="{00000000-0005-0000-0000-00007A510000}"/>
    <cellStyle name="Warning Text 15 7" xfId="20834" xr:uid="{00000000-0005-0000-0000-00007B510000}"/>
    <cellStyle name="Warning Text 16" xfId="20835" xr:uid="{00000000-0005-0000-0000-00007C510000}"/>
    <cellStyle name="Warning Text 17" xfId="20836" xr:uid="{00000000-0005-0000-0000-00007D510000}"/>
    <cellStyle name="Warning Text 18" xfId="20837" xr:uid="{00000000-0005-0000-0000-00007E510000}"/>
    <cellStyle name="Warning Text 19" xfId="20838" xr:uid="{00000000-0005-0000-0000-00007F510000}"/>
    <cellStyle name="Warning Text 2" xfId="20839" xr:uid="{00000000-0005-0000-0000-000080510000}"/>
    <cellStyle name="Warning Text 2 2" xfId="20840" xr:uid="{00000000-0005-0000-0000-000081510000}"/>
    <cellStyle name="Warning Text 2 3" xfId="20841" xr:uid="{00000000-0005-0000-0000-000082510000}"/>
    <cellStyle name="Warning Text 20" xfId="20842" xr:uid="{00000000-0005-0000-0000-000083510000}"/>
    <cellStyle name="Warning Text 21" xfId="20843" xr:uid="{00000000-0005-0000-0000-000084510000}"/>
    <cellStyle name="Warning Text 22" xfId="20844" xr:uid="{00000000-0005-0000-0000-000085510000}"/>
    <cellStyle name="Warning Text 3" xfId="20845" xr:uid="{00000000-0005-0000-0000-000086510000}"/>
    <cellStyle name="Warning Text 3 2" xfId="20846" xr:uid="{00000000-0005-0000-0000-000087510000}"/>
    <cellStyle name="Warning Text 3 3" xfId="20847" xr:uid="{00000000-0005-0000-0000-000088510000}"/>
    <cellStyle name="Warning Text 4 2" xfId="20848" xr:uid="{00000000-0005-0000-0000-000089510000}"/>
    <cellStyle name="Warning Text 4 3" xfId="20849" xr:uid="{00000000-0005-0000-0000-00008A510000}"/>
    <cellStyle name="Warning Text 5 2" xfId="20850" xr:uid="{00000000-0005-0000-0000-00008B510000}"/>
    <cellStyle name="Warning Text 5 3" xfId="20851" xr:uid="{00000000-0005-0000-0000-00008C510000}"/>
    <cellStyle name="Warning Text 6 2" xfId="20852" xr:uid="{00000000-0005-0000-0000-00008D510000}"/>
    <cellStyle name="Warning Text 6 3" xfId="20853" xr:uid="{00000000-0005-0000-0000-00008E510000}"/>
    <cellStyle name="Warning Text 7 2" xfId="20854" xr:uid="{00000000-0005-0000-0000-00008F510000}"/>
    <cellStyle name="Warning Text 7 3" xfId="20855" xr:uid="{00000000-0005-0000-0000-000090510000}"/>
    <cellStyle name="Warning Text 8 2" xfId="20856" xr:uid="{00000000-0005-0000-0000-000091510000}"/>
    <cellStyle name="Warning Text 8 3" xfId="20857" xr:uid="{00000000-0005-0000-0000-000092510000}"/>
    <cellStyle name="Warning Text 9 2" xfId="20858" xr:uid="{00000000-0005-0000-0000-000093510000}"/>
    <cellStyle name="Warning Text 9 3" xfId="20859" xr:uid="{00000000-0005-0000-0000-000094510000}"/>
  </cellStyles>
  <dxfs count="0"/>
  <tableStyles count="0" defaultTableStyle="TableStyleMedium9" defaultPivotStyle="PivotStyleLight16"/>
  <colors>
    <mruColors>
      <color rgb="FFCFDDED"/>
      <color rgb="FFFFCCFF"/>
      <color rgb="FFF1D4D3"/>
      <color rgb="FFFFFF99"/>
      <color rgb="FFCCE9AD"/>
      <color rgb="FFE1EACC"/>
      <color rgb="FFEDCAC9"/>
      <color rgb="FFFDDFC7"/>
      <color rgb="FFFCD5B4"/>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46"/>
  <sheetViews>
    <sheetView zoomScaleNormal="100" zoomScaleSheetLayoutView="110" zoomScalePageLayoutView="130" workbookViewId="0">
      <selection activeCell="K32" sqref="K32:K33"/>
    </sheetView>
  </sheetViews>
  <sheetFormatPr defaultColWidth="9.33203125" defaultRowHeight="14.4" x14ac:dyDescent="0.3"/>
  <cols>
    <col min="1" max="1" width="18.33203125" style="3" customWidth="1"/>
    <col min="2" max="2" width="16.44140625" style="3" customWidth="1"/>
    <col min="3" max="8" width="11.6640625" style="3" customWidth="1"/>
    <col min="9" max="9" width="6.44140625" style="3" customWidth="1"/>
    <col min="10" max="10" width="11.5546875" style="3" customWidth="1"/>
    <col min="11" max="16384" width="9.33203125" style="3"/>
  </cols>
  <sheetData>
    <row r="1" spans="1:12" ht="15" thickBot="1" x14ac:dyDescent="0.35"/>
    <row r="2" spans="1:12" x14ac:dyDescent="0.3">
      <c r="A2" s="513" t="s">
        <v>288</v>
      </c>
      <c r="B2" s="514"/>
      <c r="C2" s="514"/>
      <c r="D2" s="514"/>
      <c r="E2" s="514"/>
      <c r="F2" s="514"/>
      <c r="G2" s="514"/>
      <c r="H2" s="514"/>
      <c r="I2" s="515"/>
    </row>
    <row r="3" spans="1:12" x14ac:dyDescent="0.3">
      <c r="A3" s="516" t="s">
        <v>24</v>
      </c>
      <c r="B3" s="517"/>
      <c r="C3" s="517"/>
      <c r="D3" s="517"/>
      <c r="E3" s="517"/>
      <c r="F3" s="517"/>
      <c r="G3" s="517"/>
      <c r="H3" s="517"/>
      <c r="I3" s="518"/>
    </row>
    <row r="4" spans="1:12" x14ac:dyDescent="0.3">
      <c r="A4" s="519" t="s">
        <v>211</v>
      </c>
      <c r="B4" s="517"/>
      <c r="C4" s="517"/>
      <c r="D4" s="517"/>
      <c r="E4" s="517"/>
      <c r="F4" s="517"/>
      <c r="G4" s="517"/>
      <c r="H4" s="517"/>
      <c r="I4" s="518"/>
    </row>
    <row r="5" spans="1:12" ht="38.25" customHeight="1" thickBot="1" x14ac:dyDescent="0.35">
      <c r="A5" s="906" t="s">
        <v>25</v>
      </c>
      <c r="B5" s="907"/>
      <c r="C5" s="907"/>
      <c r="D5" s="907"/>
      <c r="E5" s="907"/>
      <c r="F5" s="907"/>
      <c r="G5" s="907"/>
      <c r="H5" s="907"/>
      <c r="I5" s="908"/>
    </row>
    <row r="6" spans="1:12" x14ac:dyDescent="0.3">
      <c r="A6" s="101"/>
      <c r="B6" s="30"/>
      <c r="C6" s="30"/>
      <c r="D6" s="30"/>
      <c r="E6" s="30"/>
      <c r="F6" s="30"/>
      <c r="G6" s="30"/>
      <c r="H6" s="30"/>
      <c r="I6" s="102"/>
    </row>
    <row r="7" spans="1:12" ht="15" thickBot="1" x14ac:dyDescent="0.35">
      <c r="A7" s="101"/>
      <c r="B7" s="30"/>
      <c r="C7" s="30"/>
      <c r="D7" s="30"/>
      <c r="E7" s="30"/>
      <c r="F7" s="30"/>
      <c r="G7" s="30"/>
      <c r="H7" s="30"/>
      <c r="I7" s="102"/>
    </row>
    <row r="8" spans="1:12" x14ac:dyDescent="0.3">
      <c r="A8" s="83" t="s">
        <v>35</v>
      </c>
      <c r="B8" s="103"/>
      <c r="C8" s="103"/>
      <c r="D8" s="103"/>
      <c r="E8" s="103"/>
      <c r="F8" s="103"/>
      <c r="G8" s="103"/>
      <c r="H8" s="103"/>
      <c r="I8" s="104"/>
    </row>
    <row r="9" spans="1:12" ht="8.25" customHeight="1" x14ac:dyDescent="0.3">
      <c r="A9" s="101"/>
      <c r="B9" s="30"/>
      <c r="C9" s="30"/>
      <c r="D9" s="30"/>
      <c r="E9" s="30"/>
      <c r="F9" s="30"/>
      <c r="G9" s="30"/>
      <c r="H9" s="30"/>
      <c r="I9" s="102"/>
      <c r="K9" s="285"/>
      <c r="L9" s="285"/>
    </row>
    <row r="10" spans="1:12" ht="15" thickBot="1" x14ac:dyDescent="0.35">
      <c r="A10" s="347" t="s">
        <v>26</v>
      </c>
      <c r="B10" s="333"/>
      <c r="C10" s="333"/>
      <c r="D10" s="334" t="s">
        <v>27</v>
      </c>
      <c r="E10" s="335"/>
      <c r="G10" s="334" t="s">
        <v>36</v>
      </c>
      <c r="H10" s="335"/>
      <c r="I10" s="653"/>
      <c r="L10" s="285"/>
    </row>
    <row r="11" spans="1:12" x14ac:dyDescent="0.3">
      <c r="A11" s="105" t="s">
        <v>33</v>
      </c>
      <c r="B11" s="103"/>
      <c r="C11" s="103"/>
      <c r="D11" s="106">
        <v>1</v>
      </c>
      <c r="E11" s="103"/>
      <c r="F11" s="103"/>
      <c r="G11" s="103"/>
      <c r="H11" s="103"/>
      <c r="I11" s="104"/>
      <c r="K11" s="285"/>
      <c r="L11" s="285"/>
    </row>
    <row r="12" spans="1:12" x14ac:dyDescent="0.3">
      <c r="A12" s="109" t="s">
        <v>121</v>
      </c>
      <c r="B12" s="108"/>
      <c r="C12" s="108"/>
      <c r="D12" s="110" t="s">
        <v>122</v>
      </c>
      <c r="E12" s="108"/>
      <c r="F12" s="108"/>
      <c r="G12" s="110" t="s">
        <v>120</v>
      </c>
      <c r="H12" s="108"/>
      <c r="I12" s="336"/>
    </row>
    <row r="13" spans="1:12" x14ac:dyDescent="0.3">
      <c r="A13" s="107" t="s">
        <v>37</v>
      </c>
      <c r="B13" s="337"/>
      <c r="C13" s="337"/>
      <c r="D13" s="338">
        <v>1</v>
      </c>
      <c r="E13" s="337"/>
      <c r="F13" s="894" t="s">
        <v>101</v>
      </c>
      <c r="G13" s="894"/>
      <c r="H13" s="894"/>
      <c r="I13" s="339"/>
    </row>
    <row r="14" spans="1:12" x14ac:dyDescent="0.3">
      <c r="A14" s="107" t="s">
        <v>34</v>
      </c>
      <c r="B14" s="337"/>
      <c r="C14" s="337"/>
      <c r="D14" s="338">
        <v>2</v>
      </c>
      <c r="E14" s="337"/>
      <c r="F14" s="894" t="s">
        <v>102</v>
      </c>
      <c r="G14" s="894"/>
      <c r="H14" s="894"/>
      <c r="I14" s="339"/>
    </row>
    <row r="15" spans="1:12" x14ac:dyDescent="0.3">
      <c r="A15" s="107" t="s">
        <v>67</v>
      </c>
      <c r="B15" s="337"/>
      <c r="C15" s="337"/>
      <c r="D15" s="338">
        <v>3</v>
      </c>
      <c r="E15" s="337"/>
      <c r="F15" s="894" t="s">
        <v>103</v>
      </c>
      <c r="G15" s="894"/>
      <c r="H15" s="894"/>
      <c r="I15" s="339"/>
    </row>
    <row r="16" spans="1:12" x14ac:dyDescent="0.3">
      <c r="A16" s="107" t="s">
        <v>28</v>
      </c>
      <c r="B16" s="337"/>
      <c r="C16" s="337"/>
      <c r="D16" s="338">
        <v>4</v>
      </c>
      <c r="E16" s="337"/>
      <c r="F16" s="894" t="s">
        <v>103</v>
      </c>
      <c r="G16" s="894"/>
      <c r="H16" s="894"/>
      <c r="I16" s="339"/>
    </row>
    <row r="17" spans="1:9" x14ac:dyDescent="0.3">
      <c r="A17" s="340" t="s">
        <v>29</v>
      </c>
      <c r="B17" s="341"/>
      <c r="C17" s="341"/>
      <c r="D17" s="342">
        <v>5</v>
      </c>
      <c r="E17" s="341"/>
      <c r="F17" s="901" t="s">
        <v>104</v>
      </c>
      <c r="G17" s="901"/>
      <c r="H17" s="901"/>
      <c r="I17" s="339"/>
    </row>
    <row r="18" spans="1:9" x14ac:dyDescent="0.3">
      <c r="A18" s="107" t="s">
        <v>6</v>
      </c>
      <c r="B18" s="337"/>
      <c r="C18" s="337"/>
      <c r="D18" s="338">
        <v>6</v>
      </c>
      <c r="E18" s="337"/>
      <c r="F18" s="894" t="s">
        <v>105</v>
      </c>
      <c r="G18" s="894"/>
      <c r="H18" s="894"/>
      <c r="I18" s="339"/>
    </row>
    <row r="19" spans="1:9" x14ac:dyDescent="0.3">
      <c r="A19" s="107" t="s">
        <v>30</v>
      </c>
      <c r="B19" s="337"/>
      <c r="C19" s="337"/>
      <c r="D19" s="338">
        <v>7</v>
      </c>
      <c r="E19" s="337"/>
      <c r="F19" s="901" t="s">
        <v>98</v>
      </c>
      <c r="G19" s="901"/>
      <c r="H19" s="901"/>
      <c r="I19" s="339"/>
    </row>
    <row r="20" spans="1:9" x14ac:dyDescent="0.3">
      <c r="A20" s="107" t="s">
        <v>31</v>
      </c>
      <c r="B20" s="337"/>
      <c r="C20" s="337"/>
      <c r="D20" s="338">
        <v>8</v>
      </c>
      <c r="E20" s="337"/>
      <c r="F20" s="894" t="s">
        <v>106</v>
      </c>
      <c r="G20" s="894"/>
      <c r="H20" s="894"/>
      <c r="I20" s="339"/>
    </row>
    <row r="21" spans="1:9" x14ac:dyDescent="0.3">
      <c r="A21" s="107" t="s">
        <v>68</v>
      </c>
      <c r="B21" s="337"/>
      <c r="C21" s="337"/>
      <c r="D21" s="338">
        <v>9</v>
      </c>
      <c r="E21" s="337"/>
      <c r="F21" s="894" t="s">
        <v>107</v>
      </c>
      <c r="G21" s="894"/>
      <c r="H21" s="894"/>
      <c r="I21" s="339"/>
    </row>
    <row r="22" spans="1:9" x14ac:dyDescent="0.3">
      <c r="A22" s="107" t="s">
        <v>100</v>
      </c>
      <c r="B22" s="337"/>
      <c r="C22" s="337"/>
      <c r="D22" s="338">
        <v>10</v>
      </c>
      <c r="E22" s="337"/>
      <c r="F22" s="894" t="s">
        <v>108</v>
      </c>
      <c r="G22" s="894"/>
      <c r="H22" s="894"/>
      <c r="I22" s="339"/>
    </row>
    <row r="23" spans="1:9" x14ac:dyDescent="0.3">
      <c r="A23" s="107" t="s">
        <v>32</v>
      </c>
      <c r="B23" s="337"/>
      <c r="C23" s="337"/>
      <c r="D23" s="338">
        <v>11</v>
      </c>
      <c r="E23" s="337"/>
      <c r="F23" s="894" t="s">
        <v>109</v>
      </c>
      <c r="G23" s="894"/>
      <c r="H23" s="894"/>
      <c r="I23" s="339"/>
    </row>
    <row r="24" spans="1:9" ht="15" thickBot="1" x14ac:dyDescent="0.35">
      <c r="A24" s="343" t="s">
        <v>45</v>
      </c>
      <c r="B24" s="344"/>
      <c r="C24" s="344"/>
      <c r="D24" s="345">
        <v>12</v>
      </c>
      <c r="E24" s="344"/>
      <c r="F24" s="902" t="s">
        <v>110</v>
      </c>
      <c r="G24" s="902"/>
      <c r="H24" s="902"/>
      <c r="I24" s="346"/>
    </row>
    <row r="25" spans="1:9" x14ac:dyDescent="0.3">
      <c r="A25" s="101"/>
      <c r="B25" s="30"/>
      <c r="C25" s="30"/>
      <c r="D25" s="30"/>
      <c r="E25" s="30"/>
      <c r="F25" s="30"/>
      <c r="G25" s="30"/>
      <c r="H25" s="30"/>
      <c r="I25" s="102"/>
    </row>
    <row r="26" spans="1:9" x14ac:dyDescent="0.3">
      <c r="A26" s="101"/>
      <c r="B26" s="30"/>
      <c r="C26" s="30"/>
      <c r="D26" s="30"/>
      <c r="E26" s="30"/>
      <c r="F26" s="30"/>
      <c r="G26" s="30"/>
      <c r="H26" s="30"/>
      <c r="I26" s="102"/>
    </row>
    <row r="27" spans="1:9" x14ac:dyDescent="0.3">
      <c r="A27" s="101"/>
      <c r="B27" s="30"/>
      <c r="C27" s="30"/>
      <c r="D27" s="30"/>
      <c r="E27" s="30"/>
      <c r="F27" s="30"/>
      <c r="G27" s="30"/>
      <c r="H27" s="30"/>
      <c r="I27" s="102"/>
    </row>
    <row r="28" spans="1:9" x14ac:dyDescent="0.3">
      <c r="A28" s="101"/>
      <c r="B28" s="30"/>
      <c r="C28" s="30"/>
      <c r="D28" s="30"/>
      <c r="E28" s="30"/>
      <c r="F28" s="30"/>
      <c r="G28" s="30"/>
      <c r="H28" s="30"/>
      <c r="I28" s="102"/>
    </row>
    <row r="29" spans="1:9" ht="15" thickBot="1" x14ac:dyDescent="0.35">
      <c r="A29" s="101"/>
      <c r="B29" s="30"/>
      <c r="C29" s="30"/>
      <c r="D29" s="30"/>
      <c r="E29" s="30"/>
      <c r="F29" s="30"/>
      <c r="G29" s="30"/>
      <c r="H29" s="30"/>
      <c r="I29" s="102"/>
    </row>
    <row r="30" spans="1:9" x14ac:dyDescent="0.3">
      <c r="A30" s="83" t="s">
        <v>123</v>
      </c>
      <c r="B30" s="103"/>
      <c r="C30" s="103"/>
      <c r="D30" s="103"/>
      <c r="E30" s="103"/>
      <c r="F30" s="103"/>
      <c r="G30" s="103"/>
      <c r="H30" s="103"/>
      <c r="I30" s="104"/>
    </row>
    <row r="31" spans="1:9" ht="38.25" customHeight="1" x14ac:dyDescent="0.3">
      <c r="A31" s="903" t="s">
        <v>221</v>
      </c>
      <c r="B31" s="904"/>
      <c r="C31" s="904"/>
      <c r="D31" s="904"/>
      <c r="E31" s="904"/>
      <c r="F31" s="904"/>
      <c r="G31" s="904"/>
      <c r="H31" s="904"/>
      <c r="I31" s="905"/>
    </row>
    <row r="32" spans="1:9" ht="14.7" customHeight="1" x14ac:dyDescent="0.3">
      <c r="A32" s="895" t="s">
        <v>222</v>
      </c>
      <c r="B32" s="896"/>
      <c r="C32" s="896"/>
      <c r="D32" s="896"/>
      <c r="E32" s="896"/>
      <c r="F32" s="896"/>
      <c r="G32" s="896"/>
      <c r="H32" s="896"/>
      <c r="I32" s="897"/>
    </row>
    <row r="33" spans="1:9" x14ac:dyDescent="0.3">
      <c r="A33" s="895"/>
      <c r="B33" s="896"/>
      <c r="C33" s="896"/>
      <c r="D33" s="896"/>
      <c r="E33" s="896"/>
      <c r="F33" s="896"/>
      <c r="G33" s="896"/>
      <c r="H33" s="896"/>
      <c r="I33" s="897"/>
    </row>
    <row r="34" spans="1:9" x14ac:dyDescent="0.3">
      <c r="A34" s="895"/>
      <c r="B34" s="896"/>
      <c r="C34" s="896"/>
      <c r="D34" s="896"/>
      <c r="E34" s="896"/>
      <c r="F34" s="896"/>
      <c r="G34" s="896"/>
      <c r="H34" s="896"/>
      <c r="I34" s="897"/>
    </row>
    <row r="35" spans="1:9" x14ac:dyDescent="0.3">
      <c r="A35" s="895"/>
      <c r="B35" s="896"/>
      <c r="C35" s="896"/>
      <c r="D35" s="896"/>
      <c r="E35" s="896"/>
      <c r="F35" s="896"/>
      <c r="G35" s="896"/>
      <c r="H35" s="896"/>
      <c r="I35" s="897"/>
    </row>
    <row r="36" spans="1:9" x14ac:dyDescent="0.3">
      <c r="A36" s="895"/>
      <c r="B36" s="896"/>
      <c r="C36" s="896"/>
      <c r="D36" s="896"/>
      <c r="E36" s="896"/>
      <c r="F36" s="896"/>
      <c r="G36" s="896"/>
      <c r="H36" s="896"/>
      <c r="I36" s="897"/>
    </row>
    <row r="37" spans="1:9" x14ac:dyDescent="0.3">
      <c r="A37" s="895"/>
      <c r="B37" s="896"/>
      <c r="C37" s="896"/>
      <c r="D37" s="896"/>
      <c r="E37" s="896"/>
      <c r="F37" s="896"/>
      <c r="G37" s="896"/>
      <c r="H37" s="896"/>
      <c r="I37" s="897"/>
    </row>
    <row r="38" spans="1:9" x14ac:dyDescent="0.3">
      <c r="A38" s="895"/>
      <c r="B38" s="896"/>
      <c r="C38" s="896"/>
      <c r="D38" s="896"/>
      <c r="E38" s="896"/>
      <c r="F38" s="896"/>
      <c r="G38" s="896"/>
      <c r="H38" s="896"/>
      <c r="I38" s="897"/>
    </row>
    <row r="39" spans="1:9" x14ac:dyDescent="0.3">
      <c r="A39" s="895"/>
      <c r="B39" s="896"/>
      <c r="C39" s="896"/>
      <c r="D39" s="896"/>
      <c r="E39" s="896"/>
      <c r="F39" s="896"/>
      <c r="G39" s="896"/>
      <c r="H39" s="896"/>
      <c r="I39" s="897"/>
    </row>
    <row r="40" spans="1:9" x14ac:dyDescent="0.3">
      <c r="A40" s="895"/>
      <c r="B40" s="896"/>
      <c r="C40" s="896"/>
      <c r="D40" s="896"/>
      <c r="E40" s="896"/>
      <c r="F40" s="896"/>
      <c r="G40" s="896"/>
      <c r="H40" s="896"/>
      <c r="I40" s="897"/>
    </row>
    <row r="41" spans="1:9" x14ac:dyDescent="0.3">
      <c r="A41" s="895"/>
      <c r="B41" s="896"/>
      <c r="C41" s="896"/>
      <c r="D41" s="896"/>
      <c r="E41" s="896"/>
      <c r="F41" s="896"/>
      <c r="G41" s="896"/>
      <c r="H41" s="896"/>
      <c r="I41" s="897"/>
    </row>
    <row r="42" spans="1:9" x14ac:dyDescent="0.3">
      <c r="A42" s="895"/>
      <c r="B42" s="896"/>
      <c r="C42" s="896"/>
      <c r="D42" s="896"/>
      <c r="E42" s="896"/>
      <c r="F42" s="896"/>
      <c r="G42" s="896"/>
      <c r="H42" s="896"/>
      <c r="I42" s="897"/>
    </row>
    <row r="43" spans="1:9" x14ac:dyDescent="0.3">
      <c r="A43" s="895"/>
      <c r="B43" s="896"/>
      <c r="C43" s="896"/>
      <c r="D43" s="896"/>
      <c r="E43" s="896"/>
      <c r="F43" s="896"/>
      <c r="G43" s="896"/>
      <c r="H43" s="896"/>
      <c r="I43" s="897"/>
    </row>
    <row r="44" spans="1:9" x14ac:dyDescent="0.3">
      <c r="A44" s="895"/>
      <c r="B44" s="896"/>
      <c r="C44" s="896"/>
      <c r="D44" s="896"/>
      <c r="E44" s="896"/>
      <c r="F44" s="896"/>
      <c r="G44" s="896"/>
      <c r="H44" s="896"/>
      <c r="I44" s="897"/>
    </row>
    <row r="45" spans="1:9" x14ac:dyDescent="0.3">
      <c r="A45" s="895"/>
      <c r="B45" s="896"/>
      <c r="C45" s="896"/>
      <c r="D45" s="896"/>
      <c r="E45" s="896"/>
      <c r="F45" s="896"/>
      <c r="G45" s="896"/>
      <c r="H45" s="896"/>
      <c r="I45" s="897"/>
    </row>
    <row r="46" spans="1:9" ht="15" thickBot="1" x14ac:dyDescent="0.35">
      <c r="A46" s="898"/>
      <c r="B46" s="899"/>
      <c r="C46" s="899"/>
      <c r="D46" s="899"/>
      <c r="E46" s="899"/>
      <c r="F46" s="899"/>
      <c r="G46" s="899"/>
      <c r="H46" s="899"/>
      <c r="I46" s="900"/>
    </row>
  </sheetData>
  <mergeCells count="15">
    <mergeCell ref="A5:I5"/>
    <mergeCell ref="F13:H13"/>
    <mergeCell ref="F18:H18"/>
    <mergeCell ref="F19:H19"/>
    <mergeCell ref="F20:H20"/>
    <mergeCell ref="F21:H21"/>
    <mergeCell ref="A32:I46"/>
    <mergeCell ref="F14:H14"/>
    <mergeCell ref="F15:H15"/>
    <mergeCell ref="F16:H16"/>
    <mergeCell ref="F17:H17"/>
    <mergeCell ref="F23:H23"/>
    <mergeCell ref="F22:H22"/>
    <mergeCell ref="F24:H24"/>
    <mergeCell ref="A31:I31"/>
  </mergeCells>
  <printOptions horizontalCentered="1"/>
  <pageMargins left="0.5" right="0.5" top="0.5" bottom="0.4" header="0.3" footer="0.3"/>
  <pageSetup scale="85" orientation="portrait" r:id="rId1"/>
  <headerFooter>
    <oddHeader>&amp;RCONFIDENTIAL
20 CSR 4240-2.135(2)(A)(1)</oddHeader>
    <oddFooter>&amp;L&amp;"-,Bold"&amp;10&amp;A&amp;C&amp;"-,Bold"&amp;10Page &amp;P of 19&amp;R&amp;"-,Bold"&amp;10Schedule 2</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J100"/>
  <sheetViews>
    <sheetView topLeftCell="A2" zoomScaleNormal="100" zoomScaleSheetLayoutView="80" zoomScalePageLayoutView="70" workbookViewId="0">
      <selection activeCell="J23" sqref="J23"/>
    </sheetView>
  </sheetViews>
  <sheetFormatPr defaultColWidth="9.33203125" defaultRowHeight="14.4" x14ac:dyDescent="0.3"/>
  <cols>
    <col min="1" max="1" width="43.44140625" style="31" customWidth="1"/>
    <col min="2" max="2" width="2" style="28" customWidth="1"/>
    <col min="3" max="3" width="123.44140625" style="19" customWidth="1"/>
    <col min="4" max="4" width="9.33203125" style="23" hidden="1" customWidth="1"/>
    <col min="5" max="6" width="8.44140625" style="23" customWidth="1"/>
    <col min="7" max="8" width="8.44140625" style="19" customWidth="1"/>
    <col min="9" max="16384" width="9.33203125" style="19"/>
  </cols>
  <sheetData>
    <row r="1" spans="1:10" ht="13.5" hidden="1" customHeight="1" thickBot="1" x14ac:dyDescent="0.45">
      <c r="A1" s="168"/>
      <c r="B1" s="169"/>
      <c r="C1" s="324"/>
    </row>
    <row r="2" spans="1:10" s="25" customFormat="1" ht="23.1" customHeight="1" x14ac:dyDescent="0.5">
      <c r="A2" s="912" t="s">
        <v>154</v>
      </c>
      <c r="B2" s="502"/>
      <c r="C2" s="325" t="s">
        <v>14</v>
      </c>
      <c r="D2" s="39"/>
      <c r="E2" s="39"/>
      <c r="F2" s="39"/>
      <c r="G2" s="39"/>
      <c r="H2"/>
      <c r="I2"/>
      <c r="J2"/>
    </row>
    <row r="3" spans="1:10" s="25" customFormat="1" ht="23.1" customHeight="1" x14ac:dyDescent="0.6">
      <c r="A3" s="922"/>
      <c r="B3" s="505"/>
      <c r="C3" s="326" t="str">
        <f>'8_Cost Effectiveness'!D3</f>
        <v>Report Date: 3/31/2022</v>
      </c>
      <c r="D3" s="34"/>
      <c r="E3" s="23"/>
      <c r="F3" s="14"/>
      <c r="G3" s="45"/>
      <c r="H3"/>
      <c r="I3"/>
      <c r="J3"/>
    </row>
    <row r="4" spans="1:10" s="25" customFormat="1" ht="23.1" customHeight="1" x14ac:dyDescent="0.6">
      <c r="A4" s="922"/>
      <c r="B4" s="505"/>
      <c r="C4" s="326" t="str">
        <f>'8_Cost Effectiveness'!D4</f>
        <v>Period:  3/01/2019 - 12/31/2021</v>
      </c>
      <c r="D4" s="34"/>
      <c r="E4" s="14"/>
      <c r="F4" s="14"/>
      <c r="G4" s="45"/>
      <c r="H4"/>
      <c r="I4"/>
      <c r="J4"/>
    </row>
    <row r="5" spans="1:10" s="25" customFormat="1" ht="23.1" customHeight="1" thickBot="1" x14ac:dyDescent="0.65">
      <c r="A5" s="923"/>
      <c r="B5" s="505"/>
      <c r="C5" s="327" t="str">
        <f>'8_Cost Effectiveness'!D5</f>
        <v>Portfolio Start Date: 3/01/2019</v>
      </c>
      <c r="D5" s="633"/>
      <c r="E5" s="14"/>
      <c r="F5" s="14"/>
      <c r="G5" s="4"/>
      <c r="H5"/>
      <c r="I5"/>
      <c r="J5"/>
    </row>
    <row r="6" spans="1:10" s="25" customFormat="1" ht="17.25" customHeight="1" thickBot="1" x14ac:dyDescent="0.55000000000000004">
      <c r="A6" s="34"/>
      <c r="B6" s="113"/>
      <c r="C6" s="34"/>
      <c r="D6" s="28"/>
      <c r="E6" s="28"/>
      <c r="F6" s="28"/>
    </row>
    <row r="7" spans="1:10" ht="18.600000000000001" thickBot="1" x14ac:dyDescent="0.4">
      <c r="A7" s="291" t="s">
        <v>0</v>
      </c>
      <c r="B7" s="506"/>
      <c r="C7" s="289" t="s">
        <v>150</v>
      </c>
    </row>
    <row r="8" spans="1:10" ht="7.5" customHeight="1" thickBot="1" x14ac:dyDescent="0.35">
      <c r="A8" s="27"/>
      <c r="B8" s="6"/>
      <c r="C8" s="26"/>
    </row>
    <row r="9" spans="1:10" ht="18" customHeight="1" x14ac:dyDescent="0.35">
      <c r="A9" s="634" t="s">
        <v>16</v>
      </c>
      <c r="B9" s="507"/>
      <c r="C9" s="635" t="s">
        <v>23</v>
      </c>
      <c r="F9" s="19"/>
    </row>
    <row r="10" spans="1:10" s="59" customFormat="1" ht="19.5" customHeight="1" x14ac:dyDescent="0.35">
      <c r="A10" s="363" t="s">
        <v>139</v>
      </c>
      <c r="B10" s="508"/>
      <c r="C10" s="636" t="s">
        <v>152</v>
      </c>
      <c r="D10" s="57"/>
      <c r="E10" s="58"/>
    </row>
    <row r="11" spans="1:10" s="59" customFormat="1" ht="18.75" customHeight="1" x14ac:dyDescent="0.35">
      <c r="A11" s="363" t="s">
        <v>138</v>
      </c>
      <c r="B11" s="508"/>
      <c r="C11" s="636" t="s">
        <v>151</v>
      </c>
      <c r="D11" s="57"/>
      <c r="E11" s="58"/>
    </row>
    <row r="12" spans="1:10" s="59" customFormat="1" ht="18" customHeight="1" x14ac:dyDescent="0.35">
      <c r="A12" s="363" t="s">
        <v>132</v>
      </c>
      <c r="B12" s="508"/>
      <c r="C12" s="636" t="s">
        <v>147</v>
      </c>
      <c r="D12" s="57"/>
      <c r="E12" s="58"/>
    </row>
    <row r="13" spans="1:10" s="59" customFormat="1" ht="18" customHeight="1" x14ac:dyDescent="0.35">
      <c r="A13" s="419" t="s">
        <v>144</v>
      </c>
      <c r="B13" s="508"/>
      <c r="C13" s="637" t="s">
        <v>148</v>
      </c>
      <c r="D13" s="57"/>
      <c r="E13" s="58"/>
    </row>
    <row r="14" spans="1:10" s="59" customFormat="1" ht="18" customHeight="1" x14ac:dyDescent="0.35">
      <c r="A14" s="419" t="s">
        <v>11</v>
      </c>
      <c r="B14" s="508"/>
      <c r="C14" s="637" t="s">
        <v>149</v>
      </c>
      <c r="D14" s="57"/>
      <c r="E14" s="58"/>
    </row>
    <row r="15" spans="1:10" s="59" customFormat="1" ht="18" customHeight="1" x14ac:dyDescent="0.35">
      <c r="A15" s="419" t="s">
        <v>10</v>
      </c>
      <c r="B15" s="508"/>
      <c r="C15" s="637" t="s">
        <v>149</v>
      </c>
      <c r="D15" s="57"/>
      <c r="E15" s="58"/>
    </row>
    <row r="16" spans="1:10" s="59" customFormat="1" ht="18" customHeight="1" x14ac:dyDescent="0.35">
      <c r="A16" s="419" t="s">
        <v>49</v>
      </c>
      <c r="B16" s="508"/>
      <c r="C16" s="637" t="s">
        <v>159</v>
      </c>
      <c r="D16" s="57"/>
      <c r="E16" s="58"/>
    </row>
    <row r="17" spans="1:6" s="59" customFormat="1" ht="18" customHeight="1" x14ac:dyDescent="0.35">
      <c r="A17" s="419" t="s">
        <v>9</v>
      </c>
      <c r="B17" s="508"/>
      <c r="C17" s="637" t="s">
        <v>176</v>
      </c>
      <c r="D17" s="57"/>
      <c r="E17" s="58"/>
    </row>
    <row r="18" spans="1:6" s="59" customFormat="1" ht="18" customHeight="1" x14ac:dyDescent="0.35">
      <c r="A18" s="419" t="s">
        <v>125</v>
      </c>
      <c r="B18" s="508"/>
      <c r="C18" s="637" t="s">
        <v>151</v>
      </c>
      <c r="D18" s="57"/>
      <c r="E18" s="58"/>
    </row>
    <row r="19" spans="1:6" s="59" customFormat="1" ht="18" customHeight="1" x14ac:dyDescent="0.35">
      <c r="A19" s="520" t="s">
        <v>127</v>
      </c>
      <c r="B19" s="508"/>
      <c r="C19" s="638" t="s">
        <v>151</v>
      </c>
      <c r="D19" s="57"/>
      <c r="E19" s="58"/>
    </row>
    <row r="20" spans="1:6" s="59" customFormat="1" ht="18" customHeight="1" x14ac:dyDescent="0.35">
      <c r="A20" s="520" t="s">
        <v>47</v>
      </c>
      <c r="B20" s="508"/>
      <c r="C20" s="638" t="s">
        <v>187</v>
      </c>
      <c r="D20" s="57"/>
      <c r="E20" s="58"/>
    </row>
    <row r="21" spans="1:6" s="59" customFormat="1" ht="18" customHeight="1" x14ac:dyDescent="0.35">
      <c r="A21" s="520" t="s">
        <v>128</v>
      </c>
      <c r="B21" s="508"/>
      <c r="C21" s="638" t="s">
        <v>146</v>
      </c>
      <c r="D21" s="57"/>
      <c r="E21" s="58"/>
    </row>
    <row r="22" spans="1:6" s="59" customFormat="1" ht="18" customHeight="1" x14ac:dyDescent="0.35">
      <c r="A22" s="520" t="s">
        <v>48</v>
      </c>
      <c r="B22" s="508"/>
      <c r="C22" s="638" t="s">
        <v>151</v>
      </c>
      <c r="D22" s="57"/>
      <c r="E22" s="58"/>
    </row>
    <row r="23" spans="1:6" s="59" customFormat="1" ht="18" customHeight="1" x14ac:dyDescent="0.35">
      <c r="A23" s="520" t="s">
        <v>13</v>
      </c>
      <c r="B23" s="508"/>
      <c r="C23" s="638" t="s">
        <v>151</v>
      </c>
      <c r="D23" s="57"/>
      <c r="E23" s="58"/>
    </row>
    <row r="24" spans="1:6" s="59" customFormat="1" ht="18" customHeight="1" x14ac:dyDescent="0.35">
      <c r="A24" s="520" t="s">
        <v>12</v>
      </c>
      <c r="B24" s="508"/>
      <c r="C24" s="638" t="s">
        <v>164</v>
      </c>
      <c r="D24" s="57"/>
      <c r="E24" s="58"/>
    </row>
    <row r="25" spans="1:6" s="59" customFormat="1" ht="18" customHeight="1" x14ac:dyDescent="0.35">
      <c r="A25" s="520" t="s">
        <v>129</v>
      </c>
      <c r="B25" s="508"/>
      <c r="C25" s="638" t="s">
        <v>151</v>
      </c>
      <c r="D25" s="57"/>
      <c r="E25" s="58"/>
    </row>
    <row r="26" spans="1:6" s="59" customFormat="1" ht="18" customHeight="1" thickBot="1" x14ac:dyDescent="0.4">
      <c r="A26" s="639" t="s">
        <v>130</v>
      </c>
      <c r="B26" s="508"/>
      <c r="C26" s="640" t="s">
        <v>151</v>
      </c>
      <c r="D26" s="57"/>
      <c r="E26" s="58"/>
    </row>
    <row r="27" spans="1:6" ht="18.600000000000001" thickBot="1" x14ac:dyDescent="0.4">
      <c r="A27" s="53"/>
      <c r="F27" s="59"/>
    </row>
    <row r="28" spans="1:6" s="642" customFormat="1" ht="18.600000000000001" customHeight="1" thickBot="1" x14ac:dyDescent="0.45">
      <c r="A28" s="644" t="s">
        <v>0</v>
      </c>
      <c r="B28" s="169"/>
      <c r="C28" s="289" t="s">
        <v>99</v>
      </c>
      <c r="D28" s="502" t="s">
        <v>0</v>
      </c>
      <c r="E28" s="502" t="s">
        <v>0</v>
      </c>
      <c r="F28" s="645"/>
    </row>
    <row r="29" spans="1:6" ht="7.5" customHeight="1" thickBot="1" x14ac:dyDescent="0.4">
      <c r="A29" s="27"/>
      <c r="B29" s="6"/>
      <c r="C29" s="26"/>
      <c r="D29" s="6" t="s">
        <v>0</v>
      </c>
      <c r="E29" s="6" t="s">
        <v>0</v>
      </c>
      <c r="F29" s="59"/>
    </row>
    <row r="30" spans="1:6" ht="18" x14ac:dyDescent="0.35">
      <c r="A30" s="621" t="s">
        <v>16</v>
      </c>
      <c r="B30" s="622"/>
      <c r="C30" s="623" t="s">
        <v>23</v>
      </c>
      <c r="D30" s="6" t="s">
        <v>0</v>
      </c>
      <c r="E30" s="6" t="s">
        <v>0</v>
      </c>
      <c r="F30" s="59"/>
    </row>
    <row r="31" spans="1:6" s="59" customFormat="1" ht="37.5" customHeight="1" x14ac:dyDescent="0.35">
      <c r="A31" s="624" t="s">
        <v>139</v>
      </c>
      <c r="B31" s="625"/>
      <c r="C31" s="626" t="s">
        <v>185</v>
      </c>
      <c r="D31" s="57"/>
      <c r="E31" s="58"/>
    </row>
    <row r="32" spans="1:6" s="59" customFormat="1" ht="18.75" customHeight="1" x14ac:dyDescent="0.35">
      <c r="A32" s="624" t="s">
        <v>138</v>
      </c>
      <c r="B32" s="625"/>
      <c r="C32" s="626" t="s">
        <v>151</v>
      </c>
      <c r="D32" s="57"/>
      <c r="E32" s="58"/>
    </row>
    <row r="33" spans="1:6" s="59" customFormat="1" ht="18" customHeight="1" x14ac:dyDescent="0.35">
      <c r="A33" s="624" t="s">
        <v>132</v>
      </c>
      <c r="B33" s="625"/>
      <c r="C33" s="626" t="s">
        <v>206</v>
      </c>
      <c r="D33" s="57"/>
      <c r="E33" s="58"/>
    </row>
    <row r="34" spans="1:6" s="59" customFormat="1" ht="18" customHeight="1" x14ac:dyDescent="0.35">
      <c r="A34" s="627" t="s">
        <v>144</v>
      </c>
      <c r="B34" s="625"/>
      <c r="C34" s="628" t="s">
        <v>191</v>
      </c>
      <c r="D34" s="57"/>
      <c r="E34" s="58"/>
    </row>
    <row r="35" spans="1:6" s="59" customFormat="1" ht="18" customHeight="1" x14ac:dyDescent="0.35">
      <c r="A35" s="627" t="s">
        <v>11</v>
      </c>
      <c r="B35" s="625"/>
      <c r="C35" s="628" t="s">
        <v>208</v>
      </c>
      <c r="D35" s="57"/>
      <c r="E35" s="58"/>
    </row>
    <row r="36" spans="1:6" s="59" customFormat="1" ht="18" x14ac:dyDescent="0.35">
      <c r="A36" s="627" t="s">
        <v>10</v>
      </c>
      <c r="B36" s="625"/>
      <c r="C36" s="628" t="s">
        <v>207</v>
      </c>
      <c r="D36" s="57"/>
      <c r="E36" s="58"/>
    </row>
    <row r="37" spans="1:6" s="59" customFormat="1" ht="18" customHeight="1" x14ac:dyDescent="0.35">
      <c r="A37" s="627" t="s">
        <v>49</v>
      </c>
      <c r="B37" s="625"/>
      <c r="C37" s="628" t="s">
        <v>159</v>
      </c>
      <c r="D37" s="57"/>
      <c r="E37" s="58"/>
    </row>
    <row r="38" spans="1:6" s="59" customFormat="1" ht="18" customHeight="1" x14ac:dyDescent="0.35">
      <c r="A38" s="627" t="s">
        <v>9</v>
      </c>
      <c r="B38" s="625"/>
      <c r="C38" s="628" t="s">
        <v>176</v>
      </c>
      <c r="D38" s="57"/>
      <c r="E38" s="58"/>
    </row>
    <row r="39" spans="1:6" s="59" customFormat="1" ht="18" customHeight="1" x14ac:dyDescent="0.35">
      <c r="A39" s="627" t="s">
        <v>125</v>
      </c>
      <c r="B39" s="625"/>
      <c r="C39" s="628" t="s">
        <v>164</v>
      </c>
      <c r="D39" s="57"/>
      <c r="E39" s="58"/>
    </row>
    <row r="40" spans="1:6" s="59" customFormat="1" ht="36" customHeight="1" x14ac:dyDescent="0.35">
      <c r="A40" s="629" t="s">
        <v>127</v>
      </c>
      <c r="B40" s="625"/>
      <c r="C40" s="630" t="s">
        <v>188</v>
      </c>
      <c r="D40" s="57"/>
      <c r="E40" s="58"/>
    </row>
    <row r="41" spans="1:6" s="59" customFormat="1" ht="18" customHeight="1" x14ac:dyDescent="0.35">
      <c r="A41" s="629" t="s">
        <v>47</v>
      </c>
      <c r="B41" s="625"/>
      <c r="C41" s="630" t="s">
        <v>151</v>
      </c>
      <c r="D41" s="57"/>
      <c r="E41" s="58"/>
    </row>
    <row r="42" spans="1:6" s="59" customFormat="1" ht="35.700000000000003" customHeight="1" x14ac:dyDescent="0.35">
      <c r="A42" s="629" t="s">
        <v>128</v>
      </c>
      <c r="B42" s="625"/>
      <c r="C42" s="630" t="s">
        <v>189</v>
      </c>
      <c r="D42" s="57"/>
      <c r="E42" s="58"/>
    </row>
    <row r="43" spans="1:6" s="59" customFormat="1" ht="18" customHeight="1" x14ac:dyDescent="0.35">
      <c r="A43" s="629" t="s">
        <v>48</v>
      </c>
      <c r="B43" s="625"/>
      <c r="C43" s="630" t="s">
        <v>151</v>
      </c>
      <c r="D43" s="57"/>
      <c r="E43" s="58"/>
    </row>
    <row r="44" spans="1:6" s="59" customFormat="1" ht="18" customHeight="1" x14ac:dyDescent="0.35">
      <c r="A44" s="629" t="s">
        <v>13</v>
      </c>
      <c r="B44" s="625"/>
      <c r="C44" s="630" t="s">
        <v>151</v>
      </c>
      <c r="D44" s="57"/>
      <c r="E44" s="58"/>
    </row>
    <row r="45" spans="1:6" s="59" customFormat="1" ht="18" customHeight="1" x14ac:dyDescent="0.35">
      <c r="A45" s="629" t="s">
        <v>12</v>
      </c>
      <c r="B45" s="625"/>
      <c r="C45" s="630" t="s">
        <v>164</v>
      </c>
      <c r="D45" s="57"/>
      <c r="E45" s="58"/>
    </row>
    <row r="46" spans="1:6" s="59" customFormat="1" ht="18" customHeight="1" x14ac:dyDescent="0.35">
      <c r="A46" s="629" t="s">
        <v>129</v>
      </c>
      <c r="B46" s="625"/>
      <c r="C46" s="630" t="s">
        <v>186</v>
      </c>
      <c r="D46" s="57"/>
      <c r="E46" s="58"/>
    </row>
    <row r="47" spans="1:6" s="59" customFormat="1" ht="18" customHeight="1" thickBot="1" x14ac:dyDescent="0.4">
      <c r="A47" s="631" t="s">
        <v>130</v>
      </c>
      <c r="B47" s="625"/>
      <c r="C47" s="632" t="s">
        <v>151</v>
      </c>
      <c r="D47" s="57"/>
      <c r="E47" s="58"/>
    </row>
    <row r="48" spans="1:6" ht="18.600000000000001" thickBot="1" x14ac:dyDescent="0.4">
      <c r="A48" s="53"/>
      <c r="F48" s="59"/>
    </row>
    <row r="49" spans="1:6" s="642" customFormat="1" ht="18.600000000000001" customHeight="1" thickBot="1" x14ac:dyDescent="0.45">
      <c r="A49" s="644" t="s">
        <v>0</v>
      </c>
      <c r="B49" s="169"/>
      <c r="C49" s="289" t="s">
        <v>113</v>
      </c>
      <c r="D49" s="502" t="s">
        <v>0</v>
      </c>
      <c r="E49" s="502" t="s">
        <v>0</v>
      </c>
      <c r="F49" s="645"/>
    </row>
    <row r="50" spans="1:6" s="647" customFormat="1" ht="7.5" customHeight="1" thickBot="1" x14ac:dyDescent="0.4">
      <c r="A50" s="27"/>
      <c r="B50" s="6"/>
      <c r="C50" s="26"/>
      <c r="D50" s="6" t="s">
        <v>0</v>
      </c>
      <c r="E50" s="6" t="s">
        <v>0</v>
      </c>
      <c r="F50" s="59"/>
    </row>
    <row r="51" spans="1:6" s="647" customFormat="1" ht="18" x14ac:dyDescent="0.35">
      <c r="A51" s="621" t="s">
        <v>16</v>
      </c>
      <c r="B51" s="622"/>
      <c r="C51" s="623" t="s">
        <v>23</v>
      </c>
      <c r="D51" s="6" t="s">
        <v>0</v>
      </c>
      <c r="E51" s="6" t="s">
        <v>0</v>
      </c>
      <c r="F51" s="59"/>
    </row>
    <row r="52" spans="1:6" s="59" customFormat="1" ht="37.950000000000003" customHeight="1" x14ac:dyDescent="0.35">
      <c r="A52" s="624" t="s">
        <v>139</v>
      </c>
      <c r="B52" s="625"/>
      <c r="C52" s="626" t="s">
        <v>258</v>
      </c>
      <c r="D52" s="57"/>
      <c r="E52" s="58"/>
    </row>
    <row r="53" spans="1:6" s="59" customFormat="1" ht="18.75" customHeight="1" x14ac:dyDescent="0.35">
      <c r="A53" s="624" t="s">
        <v>138</v>
      </c>
      <c r="B53" s="625"/>
      <c r="C53" s="626" t="s">
        <v>151</v>
      </c>
      <c r="D53" s="57"/>
      <c r="E53" s="58"/>
    </row>
    <row r="54" spans="1:6" s="59" customFormat="1" ht="18" customHeight="1" x14ac:dyDescent="0.35">
      <c r="A54" s="624" t="s">
        <v>132</v>
      </c>
      <c r="B54" s="625"/>
      <c r="C54" s="829" t="s">
        <v>278</v>
      </c>
      <c r="D54" s="57"/>
      <c r="E54" s="58"/>
    </row>
    <row r="55" spans="1:6" s="59" customFormat="1" ht="18" customHeight="1" x14ac:dyDescent="0.35">
      <c r="A55" s="627" t="s">
        <v>144</v>
      </c>
      <c r="B55" s="625"/>
      <c r="C55" s="828" t="s">
        <v>191</v>
      </c>
      <c r="D55" s="57"/>
      <c r="E55" s="58"/>
    </row>
    <row r="56" spans="1:6" s="59" customFormat="1" ht="18" customHeight="1" x14ac:dyDescent="0.35">
      <c r="A56" s="627" t="s">
        <v>11</v>
      </c>
      <c r="B56" s="625"/>
      <c r="C56" s="828" t="s">
        <v>279</v>
      </c>
      <c r="D56" s="57"/>
      <c r="E56" s="58"/>
    </row>
    <row r="57" spans="1:6" s="59" customFormat="1" ht="18" customHeight="1" x14ac:dyDescent="0.35">
      <c r="A57" s="627" t="s">
        <v>10</v>
      </c>
      <c r="B57" s="625"/>
      <c r="C57" s="828" t="s">
        <v>280</v>
      </c>
      <c r="D57" s="57"/>
      <c r="E57" s="58"/>
    </row>
    <row r="58" spans="1:6" s="59" customFormat="1" ht="18" customHeight="1" x14ac:dyDescent="0.35">
      <c r="A58" s="627" t="s">
        <v>49</v>
      </c>
      <c r="B58" s="625"/>
      <c r="C58" s="828" t="s">
        <v>280</v>
      </c>
      <c r="D58" s="57"/>
      <c r="E58" s="58"/>
    </row>
    <row r="59" spans="1:6" s="59" customFormat="1" ht="18" customHeight="1" x14ac:dyDescent="0.35">
      <c r="A59" s="627" t="s">
        <v>9</v>
      </c>
      <c r="B59" s="625"/>
      <c r="C59" s="828" t="s">
        <v>176</v>
      </c>
      <c r="D59" s="57"/>
      <c r="E59" s="58"/>
    </row>
    <row r="60" spans="1:6" s="59" customFormat="1" ht="18" customHeight="1" x14ac:dyDescent="0.35">
      <c r="A60" s="627" t="s">
        <v>125</v>
      </c>
      <c r="B60" s="625"/>
      <c r="C60" s="828" t="s">
        <v>164</v>
      </c>
      <c r="D60" s="57"/>
      <c r="E60" s="58"/>
    </row>
    <row r="61" spans="1:6" s="59" customFormat="1" ht="18" customHeight="1" x14ac:dyDescent="0.35">
      <c r="A61" s="629" t="s">
        <v>127</v>
      </c>
      <c r="B61" s="625"/>
      <c r="C61" s="630" t="s">
        <v>264</v>
      </c>
      <c r="D61" s="57"/>
      <c r="E61" s="58"/>
    </row>
    <row r="62" spans="1:6" s="59" customFormat="1" ht="18" customHeight="1" x14ac:dyDescent="0.35">
      <c r="A62" s="629" t="s">
        <v>47</v>
      </c>
      <c r="B62" s="625"/>
      <c r="C62" s="630" t="s">
        <v>151</v>
      </c>
      <c r="D62" s="57"/>
      <c r="E62" s="58"/>
    </row>
    <row r="63" spans="1:6" s="59" customFormat="1" ht="36" customHeight="1" x14ac:dyDescent="0.35">
      <c r="A63" s="629" t="s">
        <v>128</v>
      </c>
      <c r="B63" s="625"/>
      <c r="C63" s="827" t="s">
        <v>189</v>
      </c>
      <c r="D63" s="57"/>
      <c r="E63" s="58"/>
    </row>
    <row r="64" spans="1:6" s="59" customFormat="1" ht="18" customHeight="1" x14ac:dyDescent="0.35">
      <c r="A64" s="629" t="s">
        <v>48</v>
      </c>
      <c r="B64" s="625"/>
      <c r="C64" s="630" t="s">
        <v>151</v>
      </c>
      <c r="D64" s="57"/>
      <c r="E64" s="58"/>
    </row>
    <row r="65" spans="1:9" s="59" customFormat="1" ht="18" customHeight="1" x14ac:dyDescent="0.35">
      <c r="A65" s="629" t="s">
        <v>13</v>
      </c>
      <c r="B65" s="625"/>
      <c r="C65" s="630" t="s">
        <v>151</v>
      </c>
      <c r="D65" s="57"/>
      <c r="E65" s="58"/>
    </row>
    <row r="66" spans="1:9" s="59" customFormat="1" ht="18" customHeight="1" x14ac:dyDescent="0.35">
      <c r="A66" s="629" t="s">
        <v>12</v>
      </c>
      <c r="B66" s="625"/>
      <c r="C66" s="827" t="s">
        <v>164</v>
      </c>
      <c r="D66" s="57"/>
      <c r="E66" s="58"/>
    </row>
    <row r="67" spans="1:9" s="59" customFormat="1" ht="18" customHeight="1" x14ac:dyDescent="0.35">
      <c r="A67" s="629" t="s">
        <v>129</v>
      </c>
      <c r="B67" s="625"/>
      <c r="C67" s="630" t="s">
        <v>186</v>
      </c>
      <c r="D67" s="57"/>
      <c r="E67" s="58"/>
    </row>
    <row r="68" spans="1:9" s="59" customFormat="1" ht="18" customHeight="1" x14ac:dyDescent="0.35">
      <c r="A68" s="821" t="s">
        <v>130</v>
      </c>
      <c r="B68" s="625"/>
      <c r="C68" s="822" t="s">
        <v>281</v>
      </c>
      <c r="D68" s="57"/>
      <c r="E68" s="58"/>
    </row>
    <row r="69" spans="1:9" s="59" customFormat="1" ht="18" customHeight="1" thickBot="1" x14ac:dyDescent="0.4">
      <c r="A69" s="824" t="s">
        <v>256</v>
      </c>
      <c r="B69" s="625"/>
      <c r="C69" s="823" t="s">
        <v>259</v>
      </c>
      <c r="D69" s="57"/>
      <c r="E69" s="58"/>
    </row>
    <row r="70" spans="1:9" s="23" customFormat="1" hidden="1" x14ac:dyDescent="0.3">
      <c r="A70" s="31"/>
      <c r="B70" s="510"/>
      <c r="C70" s="19"/>
      <c r="G70" s="19"/>
      <c r="H70" s="19"/>
      <c r="I70" s="19"/>
    </row>
    <row r="71" spans="1:9" s="23" customFormat="1" hidden="1" x14ac:dyDescent="0.3">
      <c r="A71" s="31"/>
      <c r="B71" s="510"/>
      <c r="C71" s="19"/>
      <c r="G71" s="19"/>
      <c r="H71" s="19"/>
      <c r="I71" s="19"/>
    </row>
    <row r="72" spans="1:9" s="642" customFormat="1" ht="18.600000000000001" hidden="1" customHeight="1" thickBot="1" x14ac:dyDescent="0.45">
      <c r="A72" s="644" t="s">
        <v>0</v>
      </c>
      <c r="B72" s="169"/>
      <c r="C72" s="289" t="s">
        <v>257</v>
      </c>
      <c r="D72" s="502" t="s">
        <v>0</v>
      </c>
      <c r="E72" s="502" t="s">
        <v>0</v>
      </c>
      <c r="F72" s="645"/>
    </row>
    <row r="73" spans="1:9" s="647" customFormat="1" ht="7.5" hidden="1" customHeight="1" thickBot="1" x14ac:dyDescent="0.4">
      <c r="A73" s="27"/>
      <c r="B73" s="6"/>
      <c r="C73" s="26"/>
      <c r="D73" s="6" t="s">
        <v>0</v>
      </c>
      <c r="E73" s="6" t="s">
        <v>0</v>
      </c>
      <c r="F73" s="59"/>
    </row>
    <row r="74" spans="1:9" s="23" customFormat="1" ht="18" hidden="1" x14ac:dyDescent="0.35">
      <c r="A74" s="634" t="s">
        <v>16</v>
      </c>
      <c r="B74" s="362"/>
      <c r="C74" s="635" t="s">
        <v>23</v>
      </c>
      <c r="G74" s="19"/>
      <c r="H74" s="19"/>
      <c r="I74" s="19"/>
    </row>
    <row r="75" spans="1:9" s="59" customFormat="1" ht="19.5" hidden="1" customHeight="1" x14ac:dyDescent="0.35">
      <c r="A75" s="624" t="s">
        <v>139</v>
      </c>
      <c r="B75" s="825"/>
      <c r="C75" s="626"/>
      <c r="D75" s="57"/>
      <c r="E75" s="58"/>
    </row>
    <row r="76" spans="1:9" s="59" customFormat="1" ht="18.75" hidden="1" customHeight="1" x14ac:dyDescent="0.35">
      <c r="A76" s="624" t="s">
        <v>138</v>
      </c>
      <c r="B76" s="825"/>
      <c r="C76" s="626"/>
      <c r="D76" s="57"/>
      <c r="E76" s="58"/>
    </row>
    <row r="77" spans="1:9" s="59" customFormat="1" ht="18" hidden="1" customHeight="1" x14ac:dyDescent="0.35">
      <c r="A77" s="624" t="s">
        <v>132</v>
      </c>
      <c r="B77" s="825"/>
      <c r="C77" s="626"/>
      <c r="D77" s="57"/>
      <c r="E77" s="58"/>
    </row>
    <row r="78" spans="1:9" s="59" customFormat="1" ht="18" hidden="1" customHeight="1" x14ac:dyDescent="0.35">
      <c r="A78" s="627" t="s">
        <v>144</v>
      </c>
      <c r="B78" s="825"/>
      <c r="C78" s="628"/>
      <c r="D78" s="57"/>
      <c r="E78" s="58"/>
    </row>
    <row r="79" spans="1:9" s="59" customFormat="1" ht="18" hidden="1" customHeight="1" x14ac:dyDescent="0.35">
      <c r="A79" s="627" t="s">
        <v>11</v>
      </c>
      <c r="B79" s="825"/>
      <c r="C79" s="628"/>
      <c r="D79" s="57"/>
      <c r="E79" s="58"/>
    </row>
    <row r="80" spans="1:9" s="59" customFormat="1" ht="18" hidden="1" customHeight="1" x14ac:dyDescent="0.35">
      <c r="A80" s="627" t="s">
        <v>10</v>
      </c>
      <c r="B80" s="825"/>
      <c r="C80" s="628"/>
      <c r="D80" s="57"/>
      <c r="E80" s="58"/>
    </row>
    <row r="81" spans="1:9" s="59" customFormat="1" ht="18" hidden="1" customHeight="1" x14ac:dyDescent="0.35">
      <c r="A81" s="627" t="s">
        <v>49</v>
      </c>
      <c r="B81" s="825"/>
      <c r="C81" s="628"/>
      <c r="D81" s="57"/>
      <c r="E81" s="58"/>
    </row>
    <row r="82" spans="1:9" s="59" customFormat="1" ht="18" hidden="1" customHeight="1" x14ac:dyDescent="0.35">
      <c r="A82" s="627" t="s">
        <v>9</v>
      </c>
      <c r="B82" s="825"/>
      <c r="C82" s="628"/>
      <c r="D82" s="57"/>
      <c r="E82" s="58"/>
    </row>
    <row r="83" spans="1:9" s="59" customFormat="1" ht="18" hidden="1" customHeight="1" x14ac:dyDescent="0.35">
      <c r="A83" s="627" t="s">
        <v>125</v>
      </c>
      <c r="B83" s="825"/>
      <c r="C83" s="628"/>
      <c r="D83" s="57"/>
      <c r="E83" s="58"/>
    </row>
    <row r="84" spans="1:9" s="59" customFormat="1" ht="18" hidden="1" customHeight="1" x14ac:dyDescent="0.35">
      <c r="A84" s="629" t="s">
        <v>127</v>
      </c>
      <c r="B84" s="825"/>
      <c r="C84" s="630"/>
      <c r="D84" s="57"/>
      <c r="E84" s="58"/>
    </row>
    <row r="85" spans="1:9" s="59" customFormat="1" ht="18" hidden="1" customHeight="1" x14ac:dyDescent="0.35">
      <c r="A85" s="629" t="s">
        <v>47</v>
      </c>
      <c r="B85" s="825"/>
      <c r="C85" s="630"/>
      <c r="D85" s="57"/>
      <c r="E85" s="58"/>
    </row>
    <row r="86" spans="1:9" s="59" customFormat="1" ht="18" hidden="1" customHeight="1" x14ac:dyDescent="0.35">
      <c r="A86" s="629" t="s">
        <v>128</v>
      </c>
      <c r="B86" s="825"/>
      <c r="C86" s="630"/>
      <c r="D86" s="57"/>
      <c r="E86" s="58"/>
    </row>
    <row r="87" spans="1:9" s="59" customFormat="1" ht="18" hidden="1" customHeight="1" x14ac:dyDescent="0.35">
      <c r="A87" s="629" t="s">
        <v>48</v>
      </c>
      <c r="B87" s="825"/>
      <c r="C87" s="630"/>
      <c r="D87" s="57"/>
      <c r="E87" s="58"/>
    </row>
    <row r="88" spans="1:9" s="59" customFormat="1" ht="18" hidden="1" customHeight="1" x14ac:dyDescent="0.35">
      <c r="A88" s="629" t="s">
        <v>13</v>
      </c>
      <c r="B88" s="825"/>
      <c r="C88" s="630"/>
      <c r="D88" s="57"/>
      <c r="E88" s="58"/>
    </row>
    <row r="89" spans="1:9" s="59" customFormat="1" ht="18" hidden="1" customHeight="1" x14ac:dyDescent="0.35">
      <c r="A89" s="629" t="s">
        <v>12</v>
      </c>
      <c r="B89" s="825"/>
      <c r="C89" s="630"/>
      <c r="D89" s="57"/>
      <c r="E89" s="58"/>
    </row>
    <row r="90" spans="1:9" s="59" customFormat="1" ht="18" hidden="1" customHeight="1" x14ac:dyDescent="0.35">
      <c r="A90" s="629" t="s">
        <v>129</v>
      </c>
      <c r="B90" s="825"/>
      <c r="C90" s="630"/>
      <c r="D90" s="57"/>
      <c r="E90" s="58"/>
    </row>
    <row r="91" spans="1:9" s="59" customFormat="1" ht="18" hidden="1" customHeight="1" thickBot="1" x14ac:dyDescent="0.4">
      <c r="A91" s="631" t="s">
        <v>130</v>
      </c>
      <c r="B91" s="825"/>
      <c r="C91" s="632"/>
      <c r="D91" s="57"/>
      <c r="E91" s="58"/>
    </row>
    <row r="92" spans="1:9" s="23" customFormat="1" x14ac:dyDescent="0.3">
      <c r="A92" s="31"/>
      <c r="B92" s="510"/>
      <c r="C92" s="19"/>
      <c r="G92" s="19"/>
      <c r="H92" s="19"/>
      <c r="I92" s="19"/>
    </row>
    <row r="93" spans="1:9" s="23" customFormat="1" ht="18" x14ac:dyDescent="0.35">
      <c r="A93" s="798" t="s">
        <v>225</v>
      </c>
      <c r="B93" s="362"/>
      <c r="C93" s="25"/>
      <c r="G93" s="19"/>
      <c r="H93" s="19"/>
      <c r="I93" s="19"/>
    </row>
    <row r="94" spans="1:9" s="23" customFormat="1" ht="29.1" customHeight="1" x14ac:dyDescent="0.3">
      <c r="A94" s="948" t="s">
        <v>277</v>
      </c>
      <c r="B94" s="948"/>
      <c r="C94" s="948"/>
      <c r="G94" s="19"/>
      <c r="H94" s="19"/>
      <c r="I94" s="19"/>
    </row>
    <row r="95" spans="1:9" s="23" customFormat="1" x14ac:dyDescent="0.3">
      <c r="A95" s="31"/>
      <c r="B95" s="28"/>
      <c r="C95" s="19"/>
      <c r="G95" s="19"/>
      <c r="H95" s="19"/>
      <c r="I95" s="19"/>
    </row>
    <row r="96" spans="1:9" s="23" customFormat="1" x14ac:dyDescent="0.3">
      <c r="A96" s="31"/>
      <c r="B96" s="28"/>
      <c r="C96" s="19"/>
      <c r="G96" s="19"/>
      <c r="H96" s="19"/>
      <c r="I96" s="19"/>
    </row>
    <row r="97" spans="1:9" s="23" customFormat="1" x14ac:dyDescent="0.3">
      <c r="A97" s="31"/>
      <c r="B97" s="28"/>
      <c r="C97" s="19"/>
      <c r="G97" s="19"/>
      <c r="H97" s="19"/>
      <c r="I97" s="19"/>
    </row>
    <row r="98" spans="1:9" s="23" customFormat="1" x14ac:dyDescent="0.3">
      <c r="A98" s="31"/>
      <c r="B98" s="28"/>
      <c r="C98" s="19"/>
      <c r="G98" s="19"/>
      <c r="H98" s="19"/>
      <c r="I98" s="19"/>
    </row>
    <row r="99" spans="1:9" s="23" customFormat="1" x14ac:dyDescent="0.3">
      <c r="A99" s="31"/>
      <c r="B99" s="28"/>
      <c r="C99" s="19"/>
      <c r="G99" s="19"/>
      <c r="H99" s="19"/>
      <c r="I99" s="19"/>
    </row>
    <row r="100" spans="1:9" s="23" customFormat="1" x14ac:dyDescent="0.3">
      <c r="A100" s="31"/>
      <c r="B100" s="28"/>
      <c r="C100" s="19"/>
      <c r="G100" s="19"/>
      <c r="H100" s="19"/>
      <c r="I100" s="19"/>
    </row>
  </sheetData>
  <mergeCells count="2">
    <mergeCell ref="A2:A5"/>
    <mergeCell ref="A94:C94"/>
  </mergeCells>
  <printOptions horizontalCentered="1"/>
  <pageMargins left="0.5" right="0.5" top="0.5" bottom="0.4" header="0.3" footer="0.3"/>
  <pageSetup scale="50" orientation="portrait" r:id="rId1"/>
  <headerFooter>
    <oddHeader>&amp;RCONFIDENTIAL</oddHeader>
    <oddFooter xml:space="preserve">&amp;L&amp;"-,Bold"&amp;10&amp;A&amp;C&amp;"-,Bold"&amp;10Page &amp;P of 19&amp;R&amp;"-,Bold"&amp;10Exhibit 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B1:G115"/>
  <sheetViews>
    <sheetView topLeftCell="A2" zoomScaleNormal="100" zoomScaleSheetLayoutView="100" zoomScalePageLayoutView="55" workbookViewId="0">
      <selection activeCell="G25" sqref="G25"/>
    </sheetView>
  </sheetViews>
  <sheetFormatPr defaultColWidth="9.33203125" defaultRowHeight="14.4" x14ac:dyDescent="0.3"/>
  <cols>
    <col min="1" max="1" width="3.44140625" style="19" customWidth="1"/>
    <col min="2" max="2" width="37.5546875" style="14" customWidth="1"/>
    <col min="3" max="3" width="1.5546875" style="28" customWidth="1"/>
    <col min="4" max="4" width="55.6640625" style="19" customWidth="1"/>
    <col min="5" max="5" width="97.88671875" style="19" customWidth="1"/>
    <col min="6" max="7" width="9.33203125" style="23"/>
    <col min="8" max="16384" width="9.33203125" style="19"/>
  </cols>
  <sheetData>
    <row r="1" spans="2:7" s="25" customFormat="1" ht="16.5" hidden="1" customHeight="1" thickBot="1" x14ac:dyDescent="0.55000000000000004">
      <c r="B1" s="34"/>
      <c r="C1" s="113"/>
      <c r="D1" s="39"/>
      <c r="E1" s="97"/>
      <c r="F1" s="28"/>
      <c r="G1" s="28"/>
    </row>
    <row r="2" spans="2:7" s="25" customFormat="1" ht="23.1" customHeight="1" x14ac:dyDescent="0.4">
      <c r="B2" s="912" t="s">
        <v>97</v>
      </c>
      <c r="C2" s="502"/>
      <c r="D2" s="317" t="s">
        <v>14</v>
      </c>
      <c r="E2" s="318"/>
    </row>
    <row r="3" spans="2:7" s="25" customFormat="1" ht="23.1" customHeight="1" x14ac:dyDescent="0.4">
      <c r="B3" s="922"/>
      <c r="C3" s="505"/>
      <c r="D3" s="319" t="str">
        <f>'10_&gt;20% Cost Variances'!C3</f>
        <v>Report Date: 3/31/2022</v>
      </c>
      <c r="E3" s="320"/>
    </row>
    <row r="4" spans="2:7" s="25" customFormat="1" ht="23.1" customHeight="1" x14ac:dyDescent="0.4">
      <c r="B4" s="922"/>
      <c r="C4" s="505"/>
      <c r="D4" s="321" t="str">
        <f>'10_&gt;20% Cost Variances'!C4</f>
        <v>Period:  3/01/2019 - 12/31/2021</v>
      </c>
      <c r="E4" s="322"/>
    </row>
    <row r="5" spans="2:7" s="25" customFormat="1" ht="23.1" customHeight="1" thickBot="1" x14ac:dyDescent="0.45">
      <c r="B5" s="923"/>
      <c r="C5" s="505"/>
      <c r="D5" s="323" t="str">
        <f>'10_&gt;20% Cost Variances'!C5</f>
        <v>Portfolio Start Date: 3/01/2019</v>
      </c>
      <c r="E5" s="699"/>
    </row>
    <row r="6" spans="2:7" ht="17.25" customHeight="1" thickBot="1" x14ac:dyDescent="0.55000000000000004">
      <c r="B6" s="34"/>
      <c r="C6" s="113"/>
      <c r="D6" s="34"/>
      <c r="E6" s="34"/>
    </row>
    <row r="7" spans="2:7" ht="18.600000000000001" thickBot="1" x14ac:dyDescent="0.4">
      <c r="B7" s="289" t="s">
        <v>0</v>
      </c>
      <c r="C7" s="506"/>
      <c r="D7" s="958" t="s">
        <v>88</v>
      </c>
      <c r="E7" s="959"/>
    </row>
    <row r="8" spans="2:7" ht="7.5" customHeight="1" thickBot="1" x14ac:dyDescent="0.35">
      <c r="B8" s="6"/>
      <c r="C8" s="6"/>
      <c r="D8" s="7"/>
      <c r="E8" s="7"/>
    </row>
    <row r="9" spans="2:7" ht="18.600000000000001" thickBot="1" x14ac:dyDescent="0.4">
      <c r="B9" s="290" t="s">
        <v>21</v>
      </c>
      <c r="C9" s="179"/>
      <c r="D9" s="696" t="s">
        <v>18</v>
      </c>
      <c r="E9" s="178" t="s">
        <v>17</v>
      </c>
    </row>
    <row r="10" spans="2:7" ht="21" customHeight="1" x14ac:dyDescent="0.3">
      <c r="B10" s="583" t="s">
        <v>12</v>
      </c>
      <c r="C10" s="511"/>
      <c r="D10" s="586" t="s">
        <v>75</v>
      </c>
      <c r="E10" s="587" t="s">
        <v>170</v>
      </c>
    </row>
    <row r="11" spans="2:7" ht="21" customHeight="1" x14ac:dyDescent="0.35">
      <c r="B11" s="608"/>
      <c r="C11" s="511"/>
      <c r="D11" s="588" t="s">
        <v>174</v>
      </c>
      <c r="E11" s="589"/>
    </row>
    <row r="12" spans="2:7" ht="21" customHeight="1" x14ac:dyDescent="0.35">
      <c r="B12" s="608"/>
      <c r="C12" s="511"/>
      <c r="D12" s="588" t="s">
        <v>175</v>
      </c>
      <c r="E12" s="952" t="s">
        <v>167</v>
      </c>
    </row>
    <row r="13" spans="2:7" ht="21" customHeight="1" x14ac:dyDescent="0.35">
      <c r="B13" s="608"/>
      <c r="C13" s="511"/>
      <c r="D13" s="590" t="s">
        <v>114</v>
      </c>
      <c r="E13" s="952"/>
    </row>
    <row r="14" spans="2:7" ht="33" customHeight="1" x14ac:dyDescent="0.3">
      <c r="B14" s="582"/>
      <c r="C14" s="511"/>
      <c r="D14" s="960" t="s">
        <v>163</v>
      </c>
      <c r="E14" s="949" t="s">
        <v>168</v>
      </c>
    </row>
    <row r="15" spans="2:7" s="647" customFormat="1" ht="24.45" customHeight="1" x14ac:dyDescent="0.3">
      <c r="B15" s="659"/>
      <c r="C15" s="511"/>
      <c r="D15" s="961"/>
      <c r="E15" s="949"/>
      <c r="F15" s="23"/>
      <c r="G15" s="23"/>
    </row>
    <row r="16" spans="2:7" ht="21" customHeight="1" x14ac:dyDescent="0.35">
      <c r="B16" s="582"/>
      <c r="C16" s="511"/>
      <c r="D16" s="593" t="s">
        <v>155</v>
      </c>
      <c r="E16" s="949"/>
    </row>
    <row r="17" spans="2:5" ht="21" customHeight="1" x14ac:dyDescent="0.35">
      <c r="B17" s="582"/>
      <c r="C17" s="511"/>
      <c r="D17" s="593" t="s">
        <v>156</v>
      </c>
      <c r="E17" s="952" t="s">
        <v>169</v>
      </c>
    </row>
    <row r="18" spans="2:5" ht="22.95" customHeight="1" x14ac:dyDescent="0.35">
      <c r="B18" s="582"/>
      <c r="C18" s="511"/>
      <c r="D18" s="594"/>
      <c r="E18" s="952"/>
    </row>
    <row r="19" spans="2:5" ht="8.6999999999999993" customHeight="1" thickBot="1" x14ac:dyDescent="0.4">
      <c r="B19" s="660"/>
      <c r="C19" s="511"/>
      <c r="D19" s="596"/>
      <c r="E19" s="604"/>
    </row>
    <row r="20" spans="2:5" ht="21" customHeight="1" x14ac:dyDescent="0.35">
      <c r="B20" s="583" t="s">
        <v>13</v>
      </c>
      <c r="C20" s="511"/>
      <c r="D20" s="597" t="s">
        <v>160</v>
      </c>
      <c r="E20" s="587" t="s">
        <v>171</v>
      </c>
    </row>
    <row r="21" spans="2:5" ht="21" customHeight="1" x14ac:dyDescent="0.35">
      <c r="B21" s="582"/>
      <c r="C21" s="511"/>
      <c r="D21" s="598" t="s">
        <v>161</v>
      </c>
      <c r="E21" s="949" t="s">
        <v>309</v>
      </c>
    </row>
    <row r="22" spans="2:5" ht="40.5" customHeight="1" thickBot="1" x14ac:dyDescent="0.4">
      <c r="B22" s="582"/>
      <c r="C22" s="511"/>
      <c r="D22" s="591" t="s">
        <v>162</v>
      </c>
      <c r="E22" s="949"/>
    </row>
    <row r="23" spans="2:5" ht="21" customHeight="1" x14ac:dyDescent="0.35">
      <c r="B23" s="585" t="s">
        <v>47</v>
      </c>
      <c r="C23" s="511"/>
      <c r="D23" s="597" t="s">
        <v>115</v>
      </c>
      <c r="E23" s="587" t="s">
        <v>171</v>
      </c>
    </row>
    <row r="24" spans="2:5" ht="21" customHeight="1" x14ac:dyDescent="0.35">
      <c r="B24" s="582"/>
      <c r="C24" s="511"/>
      <c r="D24" s="590" t="s">
        <v>116</v>
      </c>
      <c r="E24" s="949" t="s">
        <v>309</v>
      </c>
    </row>
    <row r="25" spans="2:5" ht="21" customHeight="1" x14ac:dyDescent="0.35">
      <c r="B25" s="582"/>
      <c r="C25" s="511"/>
      <c r="D25" s="590" t="s">
        <v>117</v>
      </c>
      <c r="E25" s="949"/>
    </row>
    <row r="26" spans="2:5" ht="21" customHeight="1" x14ac:dyDescent="0.35">
      <c r="B26" s="582"/>
      <c r="C26" s="511"/>
      <c r="D26" s="590" t="s">
        <v>118</v>
      </c>
      <c r="E26" s="949"/>
    </row>
    <row r="27" spans="2:5" ht="21" customHeight="1" x14ac:dyDescent="0.35">
      <c r="B27" s="582"/>
      <c r="C27" s="511"/>
      <c r="D27" s="590" t="s">
        <v>119</v>
      </c>
      <c r="E27" s="601"/>
    </row>
    <row r="28" spans="2:5" ht="21" customHeight="1" x14ac:dyDescent="0.35">
      <c r="B28" s="582"/>
      <c r="C28" s="511"/>
      <c r="D28" s="590" t="s">
        <v>75</v>
      </c>
      <c r="E28" s="601"/>
    </row>
    <row r="29" spans="2:5" ht="21" customHeight="1" x14ac:dyDescent="0.35">
      <c r="B29" s="582"/>
      <c r="C29" s="511"/>
      <c r="D29" s="588" t="s">
        <v>173</v>
      </c>
      <c r="E29" s="601"/>
    </row>
    <row r="30" spans="2:5" ht="39" customHeight="1" x14ac:dyDescent="0.35">
      <c r="B30" s="582"/>
      <c r="C30" s="511"/>
      <c r="D30" s="602" t="s">
        <v>172</v>
      </c>
      <c r="E30" s="601"/>
    </row>
    <row r="31" spans="2:5" ht="21" customHeight="1" thickBot="1" x14ac:dyDescent="0.4">
      <c r="B31" s="584"/>
      <c r="C31" s="511"/>
      <c r="D31" s="603" t="s">
        <v>157</v>
      </c>
      <c r="E31" s="604"/>
    </row>
    <row r="32" spans="2:5" ht="21" customHeight="1" x14ac:dyDescent="0.35">
      <c r="B32" s="475" t="s">
        <v>65</v>
      </c>
      <c r="C32" s="511"/>
      <c r="D32" s="476"/>
      <c r="E32" s="477" t="s">
        <v>171</v>
      </c>
    </row>
    <row r="33" spans="2:7" ht="6.45" customHeight="1" x14ac:dyDescent="0.35">
      <c r="B33" s="478"/>
      <c r="C33" s="511"/>
      <c r="D33" s="479"/>
      <c r="E33" s="480"/>
    </row>
    <row r="34" spans="2:7" ht="18.75" customHeight="1" x14ac:dyDescent="0.35">
      <c r="B34" s="478"/>
      <c r="C34" s="511"/>
      <c r="D34" s="479"/>
      <c r="E34" s="965" t="s">
        <v>167</v>
      </c>
    </row>
    <row r="35" spans="2:7" ht="18" x14ac:dyDescent="0.35">
      <c r="B35" s="478"/>
      <c r="C35" s="511"/>
      <c r="D35" s="479"/>
      <c r="E35" s="965"/>
    </row>
    <row r="36" spans="2:7" ht="14.7" customHeight="1" thickBot="1" x14ac:dyDescent="0.4">
      <c r="B36" s="481"/>
      <c r="C36" s="511"/>
      <c r="D36" s="482"/>
      <c r="E36" s="966"/>
    </row>
    <row r="37" spans="2:7" ht="25.5" customHeight="1" thickBot="1" x14ac:dyDescent="0.4">
      <c r="B37" s="661"/>
      <c r="C37" s="115"/>
      <c r="E37" s="15"/>
    </row>
    <row r="38" spans="2:7" ht="19.2" customHeight="1" thickBot="1" x14ac:dyDescent="0.65">
      <c r="B38" s="289" t="s">
        <v>0</v>
      </c>
      <c r="C38" s="509"/>
      <c r="D38" s="958" t="s">
        <v>81</v>
      </c>
      <c r="E38" s="959"/>
      <c r="F38" s="19"/>
      <c r="G38" s="19"/>
    </row>
    <row r="39" spans="2:7" ht="7.5" customHeight="1" thickBot="1" x14ac:dyDescent="0.35">
      <c r="B39" s="6"/>
      <c r="C39" s="6"/>
      <c r="D39" s="7"/>
      <c r="E39" s="7"/>
      <c r="F39" s="6" t="s">
        <v>0</v>
      </c>
      <c r="G39" s="6" t="s">
        <v>0</v>
      </c>
    </row>
    <row r="40" spans="2:7" ht="19.2" customHeight="1" thickBot="1" x14ac:dyDescent="0.5">
      <c r="B40" s="290" t="s">
        <v>21</v>
      </c>
      <c r="C40" s="112"/>
      <c r="D40" s="177" t="s">
        <v>18</v>
      </c>
      <c r="E40" s="178" t="s">
        <v>17</v>
      </c>
      <c r="F40" s="6" t="s">
        <v>0</v>
      </c>
      <c r="G40" s="6" t="s">
        <v>0</v>
      </c>
    </row>
    <row r="41" spans="2:7" ht="21" customHeight="1" x14ac:dyDescent="0.3">
      <c r="B41" s="583" t="s">
        <v>12</v>
      </c>
      <c r="C41" s="511"/>
      <c r="D41" s="586" t="s">
        <v>75</v>
      </c>
      <c r="E41" s="587" t="s">
        <v>183</v>
      </c>
      <c r="F41" s="6" t="s">
        <v>0</v>
      </c>
      <c r="G41" s="6" t="s">
        <v>0</v>
      </c>
    </row>
    <row r="42" spans="2:7" ht="21" customHeight="1" x14ac:dyDescent="0.35">
      <c r="B42" s="659"/>
      <c r="C42" s="511"/>
      <c r="D42" s="588" t="s">
        <v>192</v>
      </c>
      <c r="E42" s="589"/>
      <c r="F42" s="6" t="s">
        <v>0</v>
      </c>
      <c r="G42" s="6" t="s">
        <v>0</v>
      </c>
    </row>
    <row r="43" spans="2:7" ht="21" customHeight="1" x14ac:dyDescent="0.35">
      <c r="B43" s="659"/>
      <c r="C43" s="511"/>
      <c r="D43" s="588" t="s">
        <v>193</v>
      </c>
      <c r="E43" s="952" t="s">
        <v>217</v>
      </c>
      <c r="F43" s="6" t="s">
        <v>0</v>
      </c>
      <c r="G43" s="6" t="s">
        <v>0</v>
      </c>
    </row>
    <row r="44" spans="2:7" ht="21" customHeight="1" x14ac:dyDescent="0.35">
      <c r="B44" s="659"/>
      <c r="C44" s="511"/>
      <c r="D44" s="590" t="s">
        <v>194</v>
      </c>
      <c r="E44" s="953"/>
      <c r="F44" s="6" t="s">
        <v>0</v>
      </c>
      <c r="G44" s="6" t="s">
        <v>0</v>
      </c>
    </row>
    <row r="45" spans="2:7" ht="55.95" customHeight="1" x14ac:dyDescent="0.3">
      <c r="B45" s="659"/>
      <c r="C45" s="511"/>
      <c r="D45" s="954" t="s">
        <v>209</v>
      </c>
      <c r="E45" s="953"/>
      <c r="F45" s="6" t="s">
        <v>0</v>
      </c>
      <c r="G45" s="6" t="s">
        <v>0</v>
      </c>
    </row>
    <row r="46" spans="2:7" ht="21" customHeight="1" x14ac:dyDescent="0.3">
      <c r="B46" s="659"/>
      <c r="C46" s="511"/>
      <c r="D46" s="955"/>
      <c r="E46" s="952" t="s">
        <v>214</v>
      </c>
      <c r="F46" s="6" t="s">
        <v>0</v>
      </c>
      <c r="G46" s="6" t="s">
        <v>0</v>
      </c>
    </row>
    <row r="47" spans="2:7" ht="18" x14ac:dyDescent="0.35">
      <c r="B47" s="659"/>
      <c r="C47" s="511"/>
      <c r="D47" s="592" t="s">
        <v>195</v>
      </c>
      <c r="E47" s="952"/>
      <c r="F47" s="6" t="s">
        <v>0</v>
      </c>
      <c r="G47" s="6" t="s">
        <v>0</v>
      </c>
    </row>
    <row r="48" spans="2:7" ht="18" x14ac:dyDescent="0.35">
      <c r="B48" s="659"/>
      <c r="C48" s="511"/>
      <c r="D48" s="593" t="s">
        <v>196</v>
      </c>
      <c r="E48" s="952"/>
      <c r="F48" s="6" t="s">
        <v>0</v>
      </c>
      <c r="G48" s="6" t="s">
        <v>0</v>
      </c>
    </row>
    <row r="49" spans="2:5" ht="18" x14ac:dyDescent="0.35">
      <c r="B49" s="659"/>
      <c r="C49" s="511"/>
      <c r="D49" s="594"/>
      <c r="E49" s="949" t="s">
        <v>215</v>
      </c>
    </row>
    <row r="50" spans="2:5" ht="18" x14ac:dyDescent="0.35">
      <c r="B50" s="659"/>
      <c r="C50" s="511"/>
      <c r="D50" s="594"/>
      <c r="E50" s="949"/>
    </row>
    <row r="51" spans="2:5" ht="52.5" customHeight="1" x14ac:dyDescent="0.35">
      <c r="B51" s="659"/>
      <c r="C51" s="511"/>
      <c r="D51" s="594"/>
      <c r="E51" s="949"/>
    </row>
    <row r="52" spans="2:5" ht="21" customHeight="1" x14ac:dyDescent="0.35">
      <c r="B52" s="659"/>
      <c r="C52" s="511"/>
      <c r="D52" s="595"/>
      <c r="E52" s="952" t="s">
        <v>213</v>
      </c>
    </row>
    <row r="53" spans="2:5" ht="21" customHeight="1" x14ac:dyDescent="0.35">
      <c r="B53" s="950"/>
      <c r="C53" s="511"/>
      <c r="D53" s="595"/>
      <c r="E53" s="956"/>
    </row>
    <row r="54" spans="2:5" ht="31.95" customHeight="1" thickBot="1" x14ac:dyDescent="0.4">
      <c r="B54" s="951"/>
      <c r="C54" s="511"/>
      <c r="D54" s="596"/>
      <c r="E54" s="957"/>
    </row>
    <row r="55" spans="2:5" ht="21" customHeight="1" x14ac:dyDescent="0.35">
      <c r="B55" s="583" t="s">
        <v>13</v>
      </c>
      <c r="C55" s="511"/>
      <c r="D55" s="597" t="s">
        <v>204</v>
      </c>
      <c r="E55" s="587" t="s">
        <v>183</v>
      </c>
    </row>
    <row r="56" spans="2:5" ht="21" customHeight="1" x14ac:dyDescent="0.35">
      <c r="B56" s="659"/>
      <c r="C56" s="511"/>
      <c r="D56" s="598" t="s">
        <v>161</v>
      </c>
      <c r="E56" s="949" t="s">
        <v>167</v>
      </c>
    </row>
    <row r="57" spans="2:5" ht="37.200000000000003" customHeight="1" x14ac:dyDescent="0.35">
      <c r="B57" s="659"/>
      <c r="C57" s="511"/>
      <c r="D57" s="591" t="s">
        <v>205</v>
      </c>
      <c r="E57" s="949"/>
    </row>
    <row r="58" spans="2:5" ht="21" customHeight="1" x14ac:dyDescent="0.35">
      <c r="B58" s="659"/>
      <c r="C58" s="511"/>
      <c r="D58" s="599"/>
      <c r="E58" s="952" t="s">
        <v>218</v>
      </c>
    </row>
    <row r="59" spans="2:5" ht="67.5" customHeight="1" thickBot="1" x14ac:dyDescent="0.4">
      <c r="B59" s="660"/>
      <c r="C59" s="511"/>
      <c r="D59" s="600"/>
      <c r="E59" s="964"/>
    </row>
    <row r="60" spans="2:5" ht="21" customHeight="1" x14ac:dyDescent="0.35">
      <c r="B60" s="585" t="s">
        <v>47</v>
      </c>
      <c r="C60" s="511"/>
      <c r="D60" s="597" t="s">
        <v>197</v>
      </c>
      <c r="E60" s="587" t="s">
        <v>183</v>
      </c>
    </row>
    <row r="61" spans="2:5" ht="21" customHeight="1" x14ac:dyDescent="0.35">
      <c r="B61" s="659"/>
      <c r="C61" s="511"/>
      <c r="D61" s="590" t="s">
        <v>198</v>
      </c>
      <c r="E61" s="949" t="s">
        <v>309</v>
      </c>
    </row>
    <row r="62" spans="2:5" ht="21" customHeight="1" x14ac:dyDescent="0.35">
      <c r="B62" s="659"/>
      <c r="C62" s="511"/>
      <c r="D62" s="590" t="s">
        <v>199</v>
      </c>
      <c r="E62" s="949"/>
    </row>
    <row r="63" spans="2:5" ht="21" customHeight="1" x14ac:dyDescent="0.35">
      <c r="B63" s="659"/>
      <c r="C63" s="511"/>
      <c r="D63" s="590" t="s">
        <v>200</v>
      </c>
      <c r="E63" s="949"/>
    </row>
    <row r="64" spans="2:5" ht="21" customHeight="1" x14ac:dyDescent="0.35">
      <c r="B64" s="659"/>
      <c r="C64" s="511"/>
      <c r="D64" s="590" t="s">
        <v>201</v>
      </c>
      <c r="E64" s="697"/>
    </row>
    <row r="65" spans="2:7" ht="21" customHeight="1" x14ac:dyDescent="0.35">
      <c r="B65" s="659"/>
      <c r="C65" s="511"/>
      <c r="D65" s="590" t="s">
        <v>75</v>
      </c>
      <c r="E65" s="601"/>
    </row>
    <row r="66" spans="2:7" ht="21" customHeight="1" x14ac:dyDescent="0.35">
      <c r="B66" s="659"/>
      <c r="C66" s="511"/>
      <c r="D66" s="588" t="s">
        <v>202</v>
      </c>
      <c r="E66" s="601"/>
    </row>
    <row r="67" spans="2:7" ht="36" x14ac:dyDescent="0.35">
      <c r="B67" s="659"/>
      <c r="C67" s="511"/>
      <c r="D67" s="602" t="s">
        <v>203</v>
      </c>
      <c r="E67" s="601"/>
    </row>
    <row r="68" spans="2:7" ht="18.600000000000001" thickBot="1" x14ac:dyDescent="0.4">
      <c r="B68" s="660"/>
      <c r="C68" s="511"/>
      <c r="D68" s="603" t="s">
        <v>195</v>
      </c>
      <c r="E68" s="604"/>
    </row>
    <row r="69" spans="2:7" ht="19.5" customHeight="1" x14ac:dyDescent="0.35">
      <c r="B69" s="475" t="s">
        <v>65</v>
      </c>
      <c r="C69" s="511"/>
      <c r="D69" s="476"/>
      <c r="E69" s="477" t="s">
        <v>210</v>
      </c>
    </row>
    <row r="70" spans="2:7" ht="9.4499999999999993" customHeight="1" x14ac:dyDescent="0.35">
      <c r="B70" s="478"/>
      <c r="C70" s="511"/>
      <c r="D70" s="479"/>
      <c r="E70" s="698"/>
    </row>
    <row r="71" spans="2:7" ht="18" x14ac:dyDescent="0.35">
      <c r="B71" s="478"/>
      <c r="C71" s="511"/>
      <c r="D71" s="479"/>
      <c r="E71" s="962" t="s">
        <v>219</v>
      </c>
    </row>
    <row r="72" spans="2:7" ht="18" x14ac:dyDescent="0.35">
      <c r="B72" s="478"/>
      <c r="D72" s="479"/>
      <c r="E72" s="962"/>
    </row>
    <row r="73" spans="2:7" ht="15" customHeight="1" x14ac:dyDescent="0.35">
      <c r="B73" s="478"/>
      <c r="D73" s="479"/>
      <c r="E73" s="962"/>
    </row>
    <row r="74" spans="2:7" ht="21" customHeight="1" thickBot="1" x14ac:dyDescent="0.4">
      <c r="B74" s="481"/>
      <c r="D74" s="482"/>
      <c r="E74" s="963"/>
    </row>
    <row r="75" spans="2:7" s="647" customFormat="1" ht="25.5" customHeight="1" thickBot="1" x14ac:dyDescent="0.4">
      <c r="B75" s="661"/>
      <c r="C75" s="115"/>
      <c r="E75" s="15"/>
      <c r="F75" s="23"/>
      <c r="G75" s="23"/>
    </row>
    <row r="76" spans="2:7" s="647" customFormat="1" ht="19.2" customHeight="1" thickBot="1" x14ac:dyDescent="0.65">
      <c r="B76" s="289" t="s">
        <v>0</v>
      </c>
      <c r="C76" s="509"/>
      <c r="D76" s="958" t="s">
        <v>253</v>
      </c>
      <c r="E76" s="959"/>
    </row>
    <row r="77" spans="2:7" s="647" customFormat="1" ht="7.5" customHeight="1" thickBot="1" x14ac:dyDescent="0.35">
      <c r="B77" s="6"/>
      <c r="C77" s="6"/>
      <c r="D77" s="7"/>
      <c r="E77" s="7"/>
      <c r="F77" s="6" t="s">
        <v>0</v>
      </c>
      <c r="G77" s="6" t="s">
        <v>0</v>
      </c>
    </row>
    <row r="78" spans="2:7" s="647" customFormat="1" ht="19.2" customHeight="1" thickBot="1" x14ac:dyDescent="0.5">
      <c r="B78" s="290" t="s">
        <v>21</v>
      </c>
      <c r="C78" s="112"/>
      <c r="D78" s="177" t="s">
        <v>18</v>
      </c>
      <c r="E78" s="178" t="s">
        <v>17</v>
      </c>
      <c r="F78" s="6" t="s">
        <v>0</v>
      </c>
      <c r="G78" s="6" t="s">
        <v>0</v>
      </c>
    </row>
    <row r="79" spans="2:7" s="647" customFormat="1" ht="21" customHeight="1" x14ac:dyDescent="0.3">
      <c r="B79" s="583" t="s">
        <v>12</v>
      </c>
      <c r="C79" s="511"/>
      <c r="D79" s="586" t="s">
        <v>75</v>
      </c>
      <c r="E79" s="870" t="s">
        <v>303</v>
      </c>
      <c r="F79" s="6" t="s">
        <v>0</v>
      </c>
      <c r="G79" s="6" t="s">
        <v>0</v>
      </c>
    </row>
    <row r="80" spans="2:7" s="647" customFormat="1" ht="21" customHeight="1" x14ac:dyDescent="0.35">
      <c r="B80" s="708"/>
      <c r="C80" s="511"/>
      <c r="D80" s="588" t="s">
        <v>265</v>
      </c>
      <c r="E80" s="949" t="s">
        <v>308</v>
      </c>
      <c r="F80" s="6" t="s">
        <v>0</v>
      </c>
      <c r="G80" s="6" t="s">
        <v>0</v>
      </c>
    </row>
    <row r="81" spans="2:7" s="647" customFormat="1" ht="21" customHeight="1" x14ac:dyDescent="0.35">
      <c r="B81" s="708"/>
      <c r="C81" s="511"/>
      <c r="D81" s="588" t="s">
        <v>193</v>
      </c>
      <c r="E81" s="949"/>
      <c r="F81" s="6" t="s">
        <v>0</v>
      </c>
      <c r="G81" s="6" t="s">
        <v>0</v>
      </c>
    </row>
    <row r="82" spans="2:7" s="647" customFormat="1" ht="21" customHeight="1" x14ac:dyDescent="0.35">
      <c r="B82" s="708"/>
      <c r="C82" s="511"/>
      <c r="D82" s="590" t="s">
        <v>266</v>
      </c>
      <c r="E82" s="949"/>
      <c r="F82" s="6" t="s">
        <v>0</v>
      </c>
      <c r="G82" s="6" t="s">
        <v>0</v>
      </c>
    </row>
    <row r="83" spans="2:7" s="647" customFormat="1" ht="55.95" customHeight="1" x14ac:dyDescent="0.3">
      <c r="B83" s="708"/>
      <c r="C83" s="511"/>
      <c r="D83" s="954" t="s">
        <v>267</v>
      </c>
      <c r="E83" s="949"/>
      <c r="F83" s="6" t="s">
        <v>0</v>
      </c>
      <c r="G83" s="6" t="s">
        <v>0</v>
      </c>
    </row>
    <row r="84" spans="2:7" s="647" customFormat="1" ht="21" customHeight="1" x14ac:dyDescent="0.3">
      <c r="B84" s="708"/>
      <c r="C84" s="511"/>
      <c r="D84" s="955"/>
      <c r="E84" s="952"/>
      <c r="F84" s="6" t="s">
        <v>0</v>
      </c>
      <c r="G84" s="6" t="s">
        <v>0</v>
      </c>
    </row>
    <row r="85" spans="2:7" s="647" customFormat="1" ht="36" x14ac:dyDescent="0.35">
      <c r="B85" s="708"/>
      <c r="C85" s="511"/>
      <c r="D85" s="592" t="s">
        <v>268</v>
      </c>
      <c r="E85" s="952"/>
      <c r="F85" s="6" t="s">
        <v>0</v>
      </c>
      <c r="G85" s="6" t="s">
        <v>0</v>
      </c>
    </row>
    <row r="86" spans="2:7" s="647" customFormat="1" ht="36.6" thickBot="1" x14ac:dyDescent="0.4">
      <c r="B86" s="708"/>
      <c r="C86" s="511"/>
      <c r="D86" s="593" t="s">
        <v>269</v>
      </c>
      <c r="E86" s="952"/>
      <c r="F86" s="6" t="s">
        <v>0</v>
      </c>
      <c r="G86" s="6" t="s">
        <v>0</v>
      </c>
    </row>
    <row r="87" spans="2:7" s="647" customFormat="1" ht="18.600000000000001" hidden="1" thickBot="1" x14ac:dyDescent="0.4">
      <c r="B87" s="708"/>
      <c r="C87" s="511"/>
      <c r="D87" s="594"/>
      <c r="E87" s="949"/>
      <c r="F87" s="23"/>
      <c r="G87" s="23"/>
    </row>
    <row r="88" spans="2:7" s="647" customFormat="1" ht="18.600000000000001" hidden="1" thickBot="1" x14ac:dyDescent="0.4">
      <c r="B88" s="708"/>
      <c r="C88" s="511"/>
      <c r="D88" s="594"/>
      <c r="E88" s="949"/>
      <c r="F88" s="23"/>
      <c r="G88" s="23"/>
    </row>
    <row r="89" spans="2:7" s="647" customFormat="1" ht="52.5" hidden="1" customHeight="1" x14ac:dyDescent="0.35">
      <c r="B89" s="708"/>
      <c r="C89" s="511"/>
      <c r="D89" s="594"/>
      <c r="E89" s="949"/>
      <c r="F89" s="23"/>
      <c r="G89" s="23"/>
    </row>
    <row r="90" spans="2:7" s="647" customFormat="1" ht="21" hidden="1" customHeight="1" x14ac:dyDescent="0.35">
      <c r="B90" s="708"/>
      <c r="C90" s="511"/>
      <c r="D90" s="595"/>
      <c r="E90" s="952"/>
      <c r="F90" s="23"/>
      <c r="G90" s="23"/>
    </row>
    <row r="91" spans="2:7" s="647" customFormat="1" ht="21" hidden="1" customHeight="1" x14ac:dyDescent="0.35">
      <c r="B91" s="950"/>
      <c r="C91" s="511"/>
      <c r="D91" s="595"/>
      <c r="E91" s="956"/>
      <c r="F91" s="23"/>
      <c r="G91" s="23"/>
    </row>
    <row r="92" spans="2:7" s="647" customFormat="1" ht="31.95" hidden="1" customHeight="1" thickBot="1" x14ac:dyDescent="0.4">
      <c r="B92" s="951"/>
      <c r="C92" s="511"/>
      <c r="D92" s="596"/>
      <c r="E92" s="957"/>
      <c r="F92" s="23"/>
      <c r="G92" s="23"/>
    </row>
    <row r="93" spans="2:7" s="647" customFormat="1" ht="18" customHeight="1" x14ac:dyDescent="0.3">
      <c r="B93" s="583" t="s">
        <v>13</v>
      </c>
      <c r="C93" s="511"/>
      <c r="D93" s="967" t="s">
        <v>275</v>
      </c>
      <c r="E93" s="870" t="s">
        <v>303</v>
      </c>
      <c r="F93" s="23"/>
      <c r="G93" s="23"/>
    </row>
    <row r="94" spans="2:7" s="647" customFormat="1" ht="20.399999999999999" customHeight="1" x14ac:dyDescent="0.3">
      <c r="B94" s="871"/>
      <c r="C94" s="511"/>
      <c r="D94" s="968"/>
      <c r="E94" s="952" t="s">
        <v>304</v>
      </c>
      <c r="F94" s="23"/>
      <c r="G94" s="23"/>
    </row>
    <row r="95" spans="2:7" s="647" customFormat="1" ht="21" customHeight="1" x14ac:dyDescent="0.35">
      <c r="B95" s="708"/>
      <c r="C95" s="511"/>
      <c r="D95" s="598" t="s">
        <v>161</v>
      </c>
      <c r="E95" s="952"/>
      <c r="F95" s="23"/>
      <c r="G95" s="23"/>
    </row>
    <row r="96" spans="2:7" s="647" customFormat="1" ht="37.200000000000003" customHeight="1" x14ac:dyDescent="0.35">
      <c r="B96" s="708"/>
      <c r="C96" s="511"/>
      <c r="D96" s="591" t="s">
        <v>276</v>
      </c>
      <c r="E96" s="952"/>
      <c r="F96" s="23"/>
      <c r="G96" s="23"/>
    </row>
    <row r="97" spans="2:7" s="647" customFormat="1" ht="21" customHeight="1" x14ac:dyDescent="0.35">
      <c r="B97" s="708"/>
      <c r="C97" s="511"/>
      <c r="D97" s="599"/>
      <c r="E97" s="952"/>
      <c r="F97" s="23"/>
      <c r="G97" s="23"/>
    </row>
    <row r="98" spans="2:7" s="647" customFormat="1" ht="67.5" customHeight="1" thickBot="1" x14ac:dyDescent="0.4">
      <c r="B98" s="709"/>
      <c r="C98" s="511"/>
      <c r="D98" s="600"/>
      <c r="E98" s="964"/>
      <c r="F98" s="23"/>
      <c r="G98" s="23"/>
    </row>
    <row r="99" spans="2:7" s="647" customFormat="1" ht="21" customHeight="1" x14ac:dyDescent="0.35">
      <c r="B99" s="585" t="s">
        <v>47</v>
      </c>
      <c r="C99" s="511"/>
      <c r="D99" s="597" t="s">
        <v>197</v>
      </c>
      <c r="E99" s="870" t="s">
        <v>303</v>
      </c>
      <c r="F99" s="23"/>
      <c r="G99" s="23"/>
    </row>
    <row r="100" spans="2:7" s="647" customFormat="1" ht="21" customHeight="1" x14ac:dyDescent="0.35">
      <c r="B100" s="708"/>
      <c r="C100" s="511"/>
      <c r="D100" s="590" t="s">
        <v>198</v>
      </c>
      <c r="E100" s="949" t="s">
        <v>305</v>
      </c>
      <c r="F100" s="23"/>
      <c r="G100" s="23"/>
    </row>
    <row r="101" spans="2:7" s="647" customFormat="1" ht="21" customHeight="1" x14ac:dyDescent="0.35">
      <c r="B101" s="708"/>
      <c r="C101" s="511"/>
      <c r="D101" s="590" t="s">
        <v>274</v>
      </c>
      <c r="E101" s="949"/>
      <c r="F101" s="23"/>
      <c r="G101" s="23"/>
    </row>
    <row r="102" spans="2:7" s="647" customFormat="1" ht="21" customHeight="1" x14ac:dyDescent="0.35">
      <c r="B102" s="708"/>
      <c r="C102" s="511"/>
      <c r="D102" s="590" t="s">
        <v>270</v>
      </c>
      <c r="E102" s="949"/>
      <c r="F102" s="23"/>
      <c r="G102" s="23"/>
    </row>
    <row r="103" spans="2:7" s="647" customFormat="1" ht="21" customHeight="1" x14ac:dyDescent="0.35">
      <c r="B103" s="708"/>
      <c r="C103" s="511"/>
      <c r="D103" s="590" t="s">
        <v>271</v>
      </c>
      <c r="E103" s="949"/>
      <c r="F103" s="23"/>
      <c r="G103" s="23"/>
    </row>
    <row r="104" spans="2:7" s="647" customFormat="1" ht="21" customHeight="1" x14ac:dyDescent="0.35">
      <c r="B104" s="708"/>
      <c r="C104" s="511"/>
      <c r="D104" s="590" t="s">
        <v>75</v>
      </c>
      <c r="E104" s="601"/>
      <c r="F104" s="23"/>
      <c r="G104" s="23"/>
    </row>
    <row r="105" spans="2:7" s="647" customFormat="1" ht="21" customHeight="1" x14ac:dyDescent="0.35">
      <c r="B105" s="708"/>
      <c r="C105" s="511"/>
      <c r="D105" s="588" t="s">
        <v>272</v>
      </c>
      <c r="E105" s="601"/>
      <c r="F105" s="23"/>
      <c r="G105" s="23"/>
    </row>
    <row r="106" spans="2:7" s="647" customFormat="1" ht="36" x14ac:dyDescent="0.35">
      <c r="B106" s="708"/>
      <c r="C106" s="511"/>
      <c r="D106" s="602" t="s">
        <v>273</v>
      </c>
      <c r="E106" s="601"/>
      <c r="F106" s="23"/>
      <c r="G106" s="23"/>
    </row>
    <row r="107" spans="2:7" s="647" customFormat="1" ht="18.600000000000001" thickBot="1" x14ac:dyDescent="0.4">
      <c r="B107" s="709"/>
      <c r="C107" s="511"/>
      <c r="D107" s="603" t="s">
        <v>195</v>
      </c>
      <c r="E107" s="604"/>
      <c r="F107" s="23"/>
      <c r="G107" s="23"/>
    </row>
    <row r="108" spans="2:7" s="647" customFormat="1" ht="19.5" customHeight="1" x14ac:dyDescent="0.35">
      <c r="B108" s="475" t="s">
        <v>65</v>
      </c>
      <c r="C108" s="511"/>
      <c r="D108" s="476"/>
      <c r="E108" s="872" t="s">
        <v>306</v>
      </c>
      <c r="F108" s="23"/>
      <c r="G108" s="23"/>
    </row>
    <row r="109" spans="2:7" s="647" customFormat="1" ht="9.4499999999999993" customHeight="1" x14ac:dyDescent="0.35">
      <c r="B109" s="478"/>
      <c r="C109" s="511"/>
      <c r="D109" s="479"/>
      <c r="E109" s="969" t="s">
        <v>307</v>
      </c>
      <c r="F109" s="23"/>
      <c r="G109" s="23"/>
    </row>
    <row r="110" spans="2:7" s="647" customFormat="1" ht="18" x14ac:dyDescent="0.35">
      <c r="B110" s="478"/>
      <c r="C110" s="511"/>
      <c r="D110" s="479"/>
      <c r="E110" s="969"/>
      <c r="F110" s="23"/>
      <c r="G110" s="23"/>
    </row>
    <row r="111" spans="2:7" s="647" customFormat="1" ht="18" x14ac:dyDescent="0.35">
      <c r="B111" s="478"/>
      <c r="C111" s="28"/>
      <c r="D111" s="479"/>
      <c r="E111" s="969"/>
      <c r="F111" s="23"/>
      <c r="G111" s="23"/>
    </row>
    <row r="112" spans="2:7" s="647" customFormat="1" ht="15" customHeight="1" x14ac:dyDescent="0.35">
      <c r="B112" s="478"/>
      <c r="C112" s="28"/>
      <c r="D112" s="479"/>
      <c r="E112" s="969"/>
      <c r="F112" s="23"/>
      <c r="G112" s="23"/>
    </row>
    <row r="113" spans="2:7" s="647" customFormat="1" ht="21" customHeight="1" thickBot="1" x14ac:dyDescent="0.4">
      <c r="B113" s="481"/>
      <c r="C113" s="28"/>
      <c r="D113" s="482"/>
      <c r="E113" s="970"/>
      <c r="F113" s="23"/>
      <c r="G113" s="23"/>
    </row>
    <row r="114" spans="2:7" ht="7.2" customHeight="1" x14ac:dyDescent="0.3">
      <c r="B114" s="99"/>
      <c r="E114" s="15"/>
    </row>
    <row r="115" spans="2:7" x14ac:dyDescent="0.3">
      <c r="B115" s="798" t="s">
        <v>225</v>
      </c>
      <c r="C115" s="512"/>
      <c r="D115" s="98"/>
      <c r="E115" s="54"/>
    </row>
  </sheetData>
  <mergeCells count="31">
    <mergeCell ref="B91:B92"/>
    <mergeCell ref="D93:D94"/>
    <mergeCell ref="E94:E98"/>
    <mergeCell ref="E100:E103"/>
    <mergeCell ref="E109:E113"/>
    <mergeCell ref="E90:E92"/>
    <mergeCell ref="D76:E76"/>
    <mergeCell ref="D83:D84"/>
    <mergeCell ref="E84:E86"/>
    <mergeCell ref="E87:E89"/>
    <mergeCell ref="E80:E83"/>
    <mergeCell ref="E71:E74"/>
    <mergeCell ref="E56:E57"/>
    <mergeCell ref="E58:E59"/>
    <mergeCell ref="E61:E63"/>
    <mergeCell ref="E34:E36"/>
    <mergeCell ref="D38:E38"/>
    <mergeCell ref="E12:E13"/>
    <mergeCell ref="E14:E16"/>
    <mergeCell ref="E17:E18"/>
    <mergeCell ref="E21:E22"/>
    <mergeCell ref="B2:B5"/>
    <mergeCell ref="D7:E7"/>
    <mergeCell ref="D14:D15"/>
    <mergeCell ref="E24:E26"/>
    <mergeCell ref="B53:B54"/>
    <mergeCell ref="E43:E45"/>
    <mergeCell ref="D45:D46"/>
    <mergeCell ref="E46:E48"/>
    <mergeCell ref="E49:E51"/>
    <mergeCell ref="E52:E54"/>
  </mergeCells>
  <printOptions horizontalCentered="1"/>
  <pageMargins left="0.5" right="0.5" top="0.5" bottom="0.4" header="0.3" footer="0.3"/>
  <pageSetup scale="43" orientation="portrait" r:id="rId1"/>
  <headerFooter>
    <oddHeader>&amp;RCONFIDENTIAL</oddHeader>
    <oddFooter xml:space="preserve">&amp;L&amp;"-,Bold"&amp;10&amp;A&amp;C&amp;"-,Bold"&amp;10Page &amp;P of 19&amp;R&amp;"-,Bold"&amp;10Exhibit 1 </oddFooter>
  </headerFooter>
  <rowBreaks count="1" manualBreakCount="1">
    <brk id="75" min="1" max="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H60"/>
  <sheetViews>
    <sheetView topLeftCell="A2" zoomScale="80" zoomScaleNormal="80" zoomScaleSheetLayoutView="80" zoomScalePageLayoutView="80" workbookViewId="0">
      <selection activeCell="D32" sqref="D32"/>
    </sheetView>
  </sheetViews>
  <sheetFormatPr defaultColWidth="8.6640625" defaultRowHeight="14.4" x14ac:dyDescent="0.3"/>
  <cols>
    <col min="1" max="1" width="1.5546875" style="19" customWidth="1"/>
    <col min="2" max="2" width="61.6640625" style="19" customWidth="1"/>
    <col min="3" max="3" width="1.5546875" style="25" customWidth="1"/>
    <col min="4" max="6" width="26.5546875" style="19" customWidth="1"/>
    <col min="7" max="7" width="27.5546875" style="19" hidden="1" customWidth="1"/>
    <col min="8" max="8" width="2" style="19" customWidth="1"/>
    <col min="9" max="16384" width="8.6640625" style="19"/>
  </cols>
  <sheetData>
    <row r="1" spans="1:8" ht="29.4" hidden="1" thickBot="1" x14ac:dyDescent="0.6">
      <c r="A1" s="25"/>
      <c r="B1" s="938"/>
      <c r="C1" s="938"/>
      <c r="D1" s="971"/>
      <c r="E1" s="49"/>
      <c r="F1" s="49"/>
      <c r="G1" s="49"/>
      <c r="H1" s="25"/>
    </row>
    <row r="2" spans="1:8" ht="23.1" customHeight="1" x14ac:dyDescent="0.4">
      <c r="A2" s="60"/>
      <c r="B2" s="972" t="s">
        <v>158</v>
      </c>
      <c r="C2" s="309"/>
      <c r="D2" s="165" t="str">
        <f>'2_Costs'!D2</f>
        <v>Utility: Ameren Missouri</v>
      </c>
      <c r="E2" s="310"/>
      <c r="F2" s="311"/>
      <c r="G2" s="32"/>
      <c r="H2" s="133"/>
    </row>
    <row r="3" spans="1:8" ht="23.1" customHeight="1" x14ac:dyDescent="0.4">
      <c r="B3" s="973"/>
      <c r="C3" s="312"/>
      <c r="D3" s="313" t="str">
        <f>'2_Costs'!D3</f>
        <v>Report Date: 3/31/2022</v>
      </c>
      <c r="E3" s="169"/>
      <c r="F3" s="314"/>
      <c r="G3" s="35"/>
      <c r="H3" s="133"/>
    </row>
    <row r="4" spans="1:8" ht="23.1" customHeight="1" x14ac:dyDescent="0.4">
      <c r="B4" s="973"/>
      <c r="C4" s="312"/>
      <c r="D4" s="313" t="str">
        <f>'2_Costs'!D4</f>
        <v>Period:  3/01/2019 - 12/31/2021</v>
      </c>
      <c r="E4" s="169"/>
      <c r="F4" s="314"/>
      <c r="G4" s="35"/>
      <c r="H4" s="133"/>
    </row>
    <row r="5" spans="1:8" ht="23.1" customHeight="1" thickBot="1" x14ac:dyDescent="0.45">
      <c r="B5" s="974"/>
      <c r="C5" s="312"/>
      <c r="D5" s="170" t="str">
        <f>'2_Costs'!D5</f>
        <v>Portfolio Start Date: 3/01/2019</v>
      </c>
      <c r="E5" s="172"/>
      <c r="F5" s="315"/>
      <c r="G5" s="33"/>
      <c r="H5" s="133"/>
    </row>
    <row r="6" spans="1:8" ht="24.75" customHeight="1" thickBot="1" x14ac:dyDescent="0.55000000000000004">
      <c r="B6" s="34"/>
      <c r="C6" s="34"/>
      <c r="D6" s="34"/>
      <c r="E6" s="5"/>
      <c r="F6" s="5"/>
      <c r="G6" s="5"/>
    </row>
    <row r="7" spans="1:8" ht="21.6" thickBot="1" x14ac:dyDescent="0.4">
      <c r="B7" s="287" t="s">
        <v>46</v>
      </c>
      <c r="C7" s="180"/>
      <c r="D7" s="287" t="s">
        <v>69</v>
      </c>
      <c r="E7" s="287" t="s">
        <v>70</v>
      </c>
      <c r="F7" s="287" t="s">
        <v>71</v>
      </c>
      <c r="G7" s="88"/>
    </row>
    <row r="8" spans="1:8" ht="18.600000000000001" thickBot="1" x14ac:dyDescent="0.4">
      <c r="B8" s="181" t="s">
        <v>310</v>
      </c>
      <c r="C8" s="114"/>
      <c r="D8" s="182" t="s">
        <v>184</v>
      </c>
      <c r="E8" s="182" t="s">
        <v>282</v>
      </c>
      <c r="F8" s="182" t="s">
        <v>82</v>
      </c>
      <c r="G8" s="87"/>
    </row>
    <row r="9" spans="1:8" x14ac:dyDescent="0.3">
      <c r="B9" s="29"/>
      <c r="C9" s="29"/>
      <c r="D9" s="61"/>
      <c r="E9" s="61"/>
      <c r="F9" s="61"/>
      <c r="G9" s="61"/>
    </row>
    <row r="10" spans="1:8" hidden="1" x14ac:dyDescent="0.3">
      <c r="B10" s="3"/>
      <c r="C10" s="30"/>
      <c r="D10" s="19" t="s">
        <v>0</v>
      </c>
      <c r="E10" s="30"/>
      <c r="F10" s="30"/>
      <c r="G10" s="30"/>
    </row>
    <row r="11" spans="1:8" ht="29.4" customHeight="1" x14ac:dyDescent="0.3">
      <c r="B11" s="917" t="s">
        <v>283</v>
      </c>
      <c r="C11" s="917"/>
      <c r="D11" s="917"/>
      <c r="E11" s="917"/>
      <c r="F11" s="917"/>
    </row>
    <row r="12" spans="1:8" x14ac:dyDescent="0.3">
      <c r="A12" s="647"/>
      <c r="B12" s="98"/>
      <c r="C12" s="98"/>
      <c r="D12" s="98"/>
      <c r="E12" s="98"/>
      <c r="F12" s="98"/>
    </row>
    <row r="18" spans="1:8" x14ac:dyDescent="0.3">
      <c r="H18" s="43"/>
    </row>
    <row r="23" spans="1:8" x14ac:dyDescent="0.3">
      <c r="A23" s="43"/>
      <c r="H23" s="43"/>
    </row>
    <row r="47" spans="8:8" ht="15.6" x14ac:dyDescent="0.3">
      <c r="H47" s="6" t="s">
        <v>0</v>
      </c>
    </row>
    <row r="48" spans="8:8" ht="15.6" x14ac:dyDescent="0.3">
      <c r="H48" s="6" t="s">
        <v>0</v>
      </c>
    </row>
    <row r="49" spans="8:8" ht="15.6" x14ac:dyDescent="0.3">
      <c r="H49" s="6" t="s">
        <v>0</v>
      </c>
    </row>
    <row r="50" spans="8:8" ht="15.6" x14ac:dyDescent="0.3">
      <c r="H50" s="6" t="s">
        <v>0</v>
      </c>
    </row>
    <row r="51" spans="8:8" ht="15.6" x14ac:dyDescent="0.3">
      <c r="H51" s="6" t="s">
        <v>0</v>
      </c>
    </row>
    <row r="52" spans="8:8" ht="15.6" x14ac:dyDescent="0.3">
      <c r="H52" s="6" t="s">
        <v>0</v>
      </c>
    </row>
    <row r="53" spans="8:8" ht="15.6" x14ac:dyDescent="0.3">
      <c r="H53" s="6" t="s">
        <v>0</v>
      </c>
    </row>
    <row r="54" spans="8:8" ht="15.6" x14ac:dyDescent="0.3">
      <c r="H54" s="6" t="s">
        <v>0</v>
      </c>
    </row>
    <row r="55" spans="8:8" ht="15.6" x14ac:dyDescent="0.3">
      <c r="H55" s="6" t="s">
        <v>0</v>
      </c>
    </row>
    <row r="56" spans="8:8" ht="15.6" x14ac:dyDescent="0.3">
      <c r="H56" s="6" t="s">
        <v>0</v>
      </c>
    </row>
    <row r="57" spans="8:8" ht="15.6" x14ac:dyDescent="0.3">
      <c r="H57" s="6" t="s">
        <v>0</v>
      </c>
    </row>
    <row r="58" spans="8:8" ht="15.6" x14ac:dyDescent="0.3">
      <c r="H58" s="6" t="s">
        <v>0</v>
      </c>
    </row>
    <row r="59" spans="8:8" ht="15.6" x14ac:dyDescent="0.3">
      <c r="H59" s="6" t="s">
        <v>0</v>
      </c>
    </row>
    <row r="60" spans="8:8" ht="15.6" x14ac:dyDescent="0.3">
      <c r="H60" s="6" t="s">
        <v>0</v>
      </c>
    </row>
  </sheetData>
  <mergeCells count="3">
    <mergeCell ref="B1:D1"/>
    <mergeCell ref="B2:B5"/>
    <mergeCell ref="B11:F11"/>
  </mergeCells>
  <printOptions horizontalCentered="1"/>
  <pageMargins left="0.5" right="0.5" top="0.5" bottom="0.4" header="0.3" footer="0.3"/>
  <pageSetup scale="60" orientation="portrait" r:id="rId1"/>
  <headerFooter>
    <oddHeader>&amp;RCONFIDENTIAL</oddHeader>
    <oddFooter xml:space="preserve">&amp;L&amp;"-,Bold"&amp;10&amp;A&amp;C&amp;"-,Bold"&amp;10Page &amp;P of 19&amp;R&amp;"-,Bold"&amp;10Exhibit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H157"/>
  <sheetViews>
    <sheetView topLeftCell="A2" zoomScale="80" zoomScaleNormal="80" zoomScaleSheetLayoutView="80" zoomScalePageLayoutView="40" workbookViewId="0">
      <selection activeCell="F118" sqref="F118"/>
    </sheetView>
  </sheetViews>
  <sheetFormatPr defaultColWidth="9.33203125" defaultRowHeight="14.4" x14ac:dyDescent="0.3"/>
  <cols>
    <col min="1" max="1" width="4.5546875" style="19" customWidth="1"/>
    <col min="2" max="2" width="65.5546875" style="19" customWidth="1"/>
    <col min="3" max="3" width="1.5546875" style="28" customWidth="1"/>
    <col min="4" max="4" width="35.5546875" style="15" customWidth="1"/>
    <col min="5" max="6" width="35.5546875" style="19" customWidth="1"/>
    <col min="7" max="7" width="12.6640625" style="647" customWidth="1"/>
    <col min="8" max="16384" width="9.33203125" style="19"/>
  </cols>
  <sheetData>
    <row r="1" spans="1:7" ht="14.25" hidden="1" customHeight="1" thickBot="1" x14ac:dyDescent="0.5">
      <c r="B1" s="154"/>
      <c r="C1" s="501"/>
      <c r="D1" s="349"/>
      <c r="E1" s="155"/>
      <c r="F1" s="155"/>
      <c r="G1" s="155"/>
    </row>
    <row r="2" spans="1:7" ht="23.1" customHeight="1" x14ac:dyDescent="0.45">
      <c r="B2" s="912" t="s">
        <v>153</v>
      </c>
      <c r="C2" s="502"/>
      <c r="D2" s="350" t="s">
        <v>14</v>
      </c>
      <c r="E2" s="156"/>
      <c r="F2" s="183"/>
      <c r="G2" s="780"/>
    </row>
    <row r="3" spans="1:7" ht="23.1" customHeight="1" x14ac:dyDescent="0.45">
      <c r="B3" s="913"/>
      <c r="C3" s="502"/>
      <c r="D3" s="351" t="s">
        <v>251</v>
      </c>
      <c r="E3" s="157"/>
      <c r="F3" s="184"/>
      <c r="G3" s="710"/>
    </row>
    <row r="4" spans="1:7" ht="23.1" customHeight="1" x14ac:dyDescent="0.45">
      <c r="B4" s="913"/>
      <c r="C4" s="502"/>
      <c r="D4" s="352" t="s">
        <v>250</v>
      </c>
      <c r="E4" s="158"/>
      <c r="F4" s="185"/>
      <c r="G4" s="710"/>
    </row>
    <row r="5" spans="1:7" ht="23.1" customHeight="1" thickBot="1" x14ac:dyDescent="0.5">
      <c r="B5" s="914"/>
      <c r="C5" s="502"/>
      <c r="D5" s="353" t="s">
        <v>220</v>
      </c>
      <c r="E5" s="159"/>
      <c r="F5" s="186"/>
      <c r="G5" s="710"/>
    </row>
    <row r="6" spans="1:7" ht="15.75" customHeight="1" thickBot="1" x14ac:dyDescent="0.35">
      <c r="D6" s="354"/>
    </row>
    <row r="7" spans="1:7" ht="25.2" customHeight="1" x14ac:dyDescent="0.3">
      <c r="B7" s="193" t="s">
        <v>52</v>
      </c>
      <c r="C7" s="238"/>
      <c r="D7" s="355" t="s">
        <v>84</v>
      </c>
      <c r="E7" s="188" t="s">
        <v>83</v>
      </c>
      <c r="F7" s="189" t="s">
        <v>112</v>
      </c>
      <c r="G7" s="238"/>
    </row>
    <row r="8" spans="1:7" ht="18" customHeight="1" x14ac:dyDescent="0.35">
      <c r="B8" s="363" t="s">
        <v>179</v>
      </c>
      <c r="C8" s="362"/>
      <c r="D8" s="365">
        <v>1912340.7348188029</v>
      </c>
      <c r="E8" s="366">
        <v>3763412.7481352715</v>
      </c>
      <c r="F8" s="367">
        <v>4665933.3214862905</v>
      </c>
      <c r="G8" s="781"/>
    </row>
    <row r="9" spans="1:7" ht="18" customHeight="1" x14ac:dyDescent="0.35">
      <c r="B9" s="363" t="s">
        <v>178</v>
      </c>
      <c r="C9" s="362"/>
      <c r="D9" s="365">
        <v>2975916.8253851859</v>
      </c>
      <c r="E9" s="366">
        <v>4245211.2998690521</v>
      </c>
      <c r="F9" s="367">
        <v>3786284.7497231215</v>
      </c>
      <c r="G9" s="781"/>
    </row>
    <row r="10" spans="1:7" ht="18" customHeight="1" x14ac:dyDescent="0.35">
      <c r="B10" s="363" t="s">
        <v>132</v>
      </c>
      <c r="C10" s="362"/>
      <c r="D10" s="365">
        <v>626357.80842555652</v>
      </c>
      <c r="E10" s="366">
        <v>397556.74117568193</v>
      </c>
      <c r="F10" s="367">
        <v>352091.50385505176</v>
      </c>
      <c r="G10" s="781"/>
    </row>
    <row r="11" spans="1:7" s="8" customFormat="1" ht="18" customHeight="1" x14ac:dyDescent="0.35">
      <c r="A11" s="19"/>
      <c r="B11" s="364" t="s">
        <v>137</v>
      </c>
      <c r="C11" s="117"/>
      <c r="D11" s="368">
        <f>SUM(D8:D10)</f>
        <v>5514615.3686295459</v>
      </c>
      <c r="E11" s="369">
        <f>SUM(E8:E10)</f>
        <v>8406180.789180005</v>
      </c>
      <c r="F11" s="370">
        <f>SUM(F8:F10)</f>
        <v>8804309.5750644635</v>
      </c>
      <c r="G11" s="782"/>
    </row>
    <row r="12" spans="1:7" ht="18" customHeight="1" x14ac:dyDescent="0.35">
      <c r="B12" s="419" t="s">
        <v>144</v>
      </c>
      <c r="C12" s="362"/>
      <c r="D12" s="420">
        <v>3780593.7491314565</v>
      </c>
      <c r="E12" s="421">
        <v>6171617.9405081393</v>
      </c>
      <c r="F12" s="422">
        <v>6244128.4895122992</v>
      </c>
      <c r="G12" s="781"/>
    </row>
    <row r="13" spans="1:7" ht="18" customHeight="1" x14ac:dyDescent="0.35">
      <c r="B13" s="419" t="s">
        <v>11</v>
      </c>
      <c r="C13" s="362"/>
      <c r="D13" s="420">
        <v>379133.22532349842</v>
      </c>
      <c r="E13" s="421">
        <v>2189709.8020834951</v>
      </c>
      <c r="F13" s="422">
        <v>8826126.4371262342</v>
      </c>
      <c r="G13" s="781"/>
    </row>
    <row r="14" spans="1:7" ht="18" customHeight="1" x14ac:dyDescent="0.35">
      <c r="B14" s="419" t="s">
        <v>10</v>
      </c>
      <c r="C14" s="362"/>
      <c r="D14" s="420">
        <v>178136.79216433465</v>
      </c>
      <c r="E14" s="421">
        <v>877176.17295361625</v>
      </c>
      <c r="F14" s="422">
        <v>1570440.3394341629</v>
      </c>
      <c r="G14" s="781"/>
    </row>
    <row r="15" spans="1:7" ht="18" customHeight="1" x14ac:dyDescent="0.35">
      <c r="B15" s="419" t="s">
        <v>145</v>
      </c>
      <c r="C15" s="362"/>
      <c r="D15" s="420">
        <v>1093001.5064252354</v>
      </c>
      <c r="E15" s="421">
        <v>1221416.2329161393</v>
      </c>
      <c r="F15" s="422">
        <v>979247.68119946157</v>
      </c>
      <c r="G15" s="781"/>
    </row>
    <row r="16" spans="1:7" ht="18" customHeight="1" x14ac:dyDescent="0.35">
      <c r="B16" s="419" t="s">
        <v>9</v>
      </c>
      <c r="C16" s="362"/>
      <c r="D16" s="420">
        <v>8481792.6231938042</v>
      </c>
      <c r="E16" s="421">
        <v>11109820.846015822</v>
      </c>
      <c r="F16" s="422">
        <v>13839323.874554191</v>
      </c>
      <c r="G16" s="781"/>
    </row>
    <row r="17" spans="1:7" ht="18" hidden="1" customHeight="1" x14ac:dyDescent="0.35">
      <c r="A17" s="700"/>
      <c r="B17" s="701" t="s">
        <v>124</v>
      </c>
      <c r="C17" s="702"/>
      <c r="D17" s="703">
        <v>0</v>
      </c>
      <c r="E17" s="704">
        <v>0</v>
      </c>
      <c r="F17" s="705">
        <v>0</v>
      </c>
      <c r="G17" s="781"/>
    </row>
    <row r="18" spans="1:7" ht="18" customHeight="1" x14ac:dyDescent="0.35">
      <c r="B18" s="419" t="s">
        <v>125</v>
      </c>
      <c r="C18" s="362"/>
      <c r="D18" s="420">
        <v>1295458.2548396548</v>
      </c>
      <c r="E18" s="421">
        <v>2870482.5290597673</v>
      </c>
      <c r="F18" s="422">
        <v>4820477.2764891908</v>
      </c>
      <c r="G18" s="781"/>
    </row>
    <row r="19" spans="1:7" ht="18" customHeight="1" x14ac:dyDescent="0.35">
      <c r="B19" s="419" t="s">
        <v>126</v>
      </c>
      <c r="C19" s="362"/>
      <c r="D19" s="420">
        <v>23491.560496458253</v>
      </c>
      <c r="E19" s="421">
        <v>20623.10528733928</v>
      </c>
      <c r="F19" s="422">
        <v>16498.967829408833</v>
      </c>
      <c r="G19" s="781"/>
    </row>
    <row r="20" spans="1:7" s="8" customFormat="1" ht="18" customHeight="1" x14ac:dyDescent="0.35">
      <c r="A20" s="19"/>
      <c r="B20" s="423" t="s">
        <v>7</v>
      </c>
      <c r="C20" s="117"/>
      <c r="D20" s="424">
        <f>SUM(D12:D19)</f>
        <v>15231607.711574443</v>
      </c>
      <c r="E20" s="425">
        <f>SUM(E12:E19)</f>
        <v>24460846.62882432</v>
      </c>
      <c r="F20" s="426">
        <f>SUM(F12:F19)</f>
        <v>36296243.066144943</v>
      </c>
      <c r="G20" s="782"/>
    </row>
    <row r="21" spans="1:7" ht="18" customHeight="1" x14ac:dyDescent="0.35">
      <c r="B21" s="520" t="s">
        <v>127</v>
      </c>
      <c r="C21" s="362"/>
      <c r="D21" s="522">
        <v>467593.29276425659</v>
      </c>
      <c r="E21" s="523">
        <v>203115.11165044471</v>
      </c>
      <c r="F21" s="524">
        <v>226086.01133738345</v>
      </c>
      <c r="G21" s="781"/>
    </row>
    <row r="22" spans="1:7" ht="18" customHeight="1" x14ac:dyDescent="0.35">
      <c r="B22" s="520" t="s">
        <v>47</v>
      </c>
      <c r="C22" s="362"/>
      <c r="D22" s="522">
        <v>1051715.4218910462</v>
      </c>
      <c r="E22" s="523">
        <v>2141335.4820733094</v>
      </c>
      <c r="F22" s="524">
        <v>2115434.4100721302</v>
      </c>
      <c r="G22" s="781"/>
    </row>
    <row r="23" spans="1:7" ht="18" customHeight="1" x14ac:dyDescent="0.35">
      <c r="B23" s="520" t="s">
        <v>177</v>
      </c>
      <c r="C23" s="362"/>
      <c r="D23" s="522">
        <v>773294.52745497844</v>
      </c>
      <c r="E23" s="523">
        <v>531234.04422660032</v>
      </c>
      <c r="F23" s="524">
        <v>624841.04183025798</v>
      </c>
      <c r="G23" s="781"/>
    </row>
    <row r="24" spans="1:7" ht="18" customHeight="1" x14ac:dyDescent="0.35">
      <c r="B24" s="520" t="s">
        <v>48</v>
      </c>
      <c r="C24" s="362"/>
      <c r="D24" s="522">
        <v>1823278.4607736405</v>
      </c>
      <c r="E24" s="523">
        <v>1674909.1708120867</v>
      </c>
      <c r="F24" s="524">
        <v>1711603.7279638401</v>
      </c>
      <c r="G24" s="781"/>
    </row>
    <row r="25" spans="1:7" ht="18" customHeight="1" x14ac:dyDescent="0.35">
      <c r="B25" s="520" t="s">
        <v>294</v>
      </c>
      <c r="C25" s="362"/>
      <c r="D25" s="522">
        <v>10125353.986776805</v>
      </c>
      <c r="E25" s="523">
        <v>10044088.365855161</v>
      </c>
      <c r="F25" s="524">
        <v>13596126.929091215</v>
      </c>
      <c r="G25" s="781"/>
    </row>
    <row r="26" spans="1:7" ht="18" customHeight="1" x14ac:dyDescent="0.35">
      <c r="B26" s="520" t="s">
        <v>12</v>
      </c>
      <c r="C26" s="362"/>
      <c r="D26" s="522">
        <v>6079033.2757555051</v>
      </c>
      <c r="E26" s="523">
        <v>8838388.82961509</v>
      </c>
      <c r="F26" s="524">
        <v>5464467.3886724943</v>
      </c>
      <c r="G26" s="781"/>
    </row>
    <row r="27" spans="1:7" ht="18" customHeight="1" x14ac:dyDescent="0.35">
      <c r="B27" s="520" t="s">
        <v>129</v>
      </c>
      <c r="C27" s="362"/>
      <c r="D27" s="522">
        <v>822217.06257361395</v>
      </c>
      <c r="E27" s="523">
        <v>761083.89440301782</v>
      </c>
      <c r="F27" s="524">
        <v>1010372.9009635421</v>
      </c>
      <c r="G27" s="781"/>
    </row>
    <row r="28" spans="1:7" ht="18" customHeight="1" x14ac:dyDescent="0.35">
      <c r="B28" s="520" t="s">
        <v>130</v>
      </c>
      <c r="C28" s="362"/>
      <c r="D28" s="522">
        <v>3450945.6590172262</v>
      </c>
      <c r="E28" s="523">
        <v>4198898.2090770015</v>
      </c>
      <c r="F28" s="524">
        <v>4056029.2035726327</v>
      </c>
      <c r="G28" s="781"/>
    </row>
    <row r="29" spans="1:7" ht="18" customHeight="1" x14ac:dyDescent="0.35">
      <c r="B29" s="520" t="s">
        <v>131</v>
      </c>
      <c r="C29" s="362"/>
      <c r="D29" s="522">
        <v>718016.14278894011</v>
      </c>
      <c r="E29" s="523">
        <v>814857.3731166888</v>
      </c>
      <c r="F29" s="524">
        <v>729565.89182113844</v>
      </c>
      <c r="G29" s="781"/>
    </row>
    <row r="30" spans="1:7" ht="18" customHeight="1" x14ac:dyDescent="0.35">
      <c r="B30" s="520" t="s">
        <v>180</v>
      </c>
      <c r="C30" s="362"/>
      <c r="D30" s="605"/>
      <c r="E30" s="606">
        <v>306196.72116627515</v>
      </c>
      <c r="F30" s="607">
        <v>648220.94346595346</v>
      </c>
      <c r="G30" s="781"/>
    </row>
    <row r="31" spans="1:7" s="8" customFormat="1" ht="18" customHeight="1" x14ac:dyDescent="0.35">
      <c r="B31" s="521" t="s">
        <v>8</v>
      </c>
      <c r="C31" s="117"/>
      <c r="D31" s="525">
        <f>SUM(D21:D29)</f>
        <v>25311447.829796012</v>
      </c>
      <c r="E31" s="526">
        <f>SUM(E21:E30)</f>
        <v>29514107.201995671</v>
      </c>
      <c r="F31" s="527">
        <f>SUM(F21:F30)</f>
        <v>30182748.448790584</v>
      </c>
      <c r="G31" s="775"/>
    </row>
    <row r="32" spans="1:7" ht="18" customHeight="1" x14ac:dyDescent="0.35">
      <c r="B32" s="483" t="s">
        <v>134</v>
      </c>
      <c r="C32" s="117"/>
      <c r="D32" s="497">
        <v>2645727.1800000002</v>
      </c>
      <c r="E32" s="492">
        <v>3533453.4700000007</v>
      </c>
      <c r="F32" s="493">
        <v>3498383.88</v>
      </c>
      <c r="G32" s="781"/>
    </row>
    <row r="33" spans="2:8" ht="18" customHeight="1" x14ac:dyDescent="0.35">
      <c r="B33" s="483" t="s">
        <v>135</v>
      </c>
      <c r="C33" s="117"/>
      <c r="D33" s="497">
        <v>2011579.99</v>
      </c>
      <c r="E33" s="492">
        <v>1794479.9799999997</v>
      </c>
      <c r="F33" s="493">
        <v>1543442.8399999996</v>
      </c>
      <c r="G33" s="781"/>
    </row>
    <row r="34" spans="2:8" ht="18" customHeight="1" x14ac:dyDescent="0.35">
      <c r="B34" s="483" t="s">
        <v>136</v>
      </c>
      <c r="C34" s="117"/>
      <c r="D34" s="497">
        <v>1250182.68</v>
      </c>
      <c r="E34" s="492">
        <v>659727.30000000005</v>
      </c>
      <c r="F34" s="493">
        <v>380687.63</v>
      </c>
      <c r="G34" s="781"/>
    </row>
    <row r="35" spans="2:8" ht="18" customHeight="1" x14ac:dyDescent="0.35">
      <c r="B35" s="487" t="s">
        <v>133</v>
      </c>
      <c r="C35" s="362"/>
      <c r="D35" s="498">
        <f>SUM(D32:D34)</f>
        <v>5907489.8499999996</v>
      </c>
      <c r="E35" s="495">
        <f>SUM(E32:E34)</f>
        <v>5987660.75</v>
      </c>
      <c r="F35" s="496">
        <f>SUM(F32:F34)</f>
        <v>5422514.3499999996</v>
      </c>
      <c r="G35" s="775"/>
    </row>
    <row r="36" spans="2:8" ht="23.1" customHeight="1" thickBot="1" x14ac:dyDescent="0.4">
      <c r="B36" s="196" t="s">
        <v>252</v>
      </c>
      <c r="C36" s="117"/>
      <c r="D36" s="190">
        <f>D11+D20+D31+D35</f>
        <v>51965160.759999998</v>
      </c>
      <c r="E36" s="191">
        <f>E11+E20+E31+E35</f>
        <v>68368795.370000005</v>
      </c>
      <c r="F36" s="192">
        <f>F11+F20+F31+F35</f>
        <v>80705815.439999983</v>
      </c>
      <c r="G36" s="775"/>
    </row>
    <row r="37" spans="2:8" s="647" customFormat="1" ht="19.2" x14ac:dyDescent="0.5">
      <c r="B37" s="787" t="s">
        <v>239</v>
      </c>
      <c r="C37" s="787"/>
      <c r="D37" s="789">
        <v>472906.7</v>
      </c>
      <c r="E37" s="789"/>
      <c r="F37" s="789"/>
      <c r="G37" s="797" t="s">
        <v>85</v>
      </c>
    </row>
    <row r="38" spans="2:8" s="23" customFormat="1" ht="17.399999999999999" x14ac:dyDescent="0.35">
      <c r="B38" s="787" t="s">
        <v>241</v>
      </c>
      <c r="C38" s="787"/>
      <c r="D38" s="789">
        <v>-13856.61</v>
      </c>
      <c r="E38" s="789">
        <v>-7633.83</v>
      </c>
      <c r="F38" s="789"/>
      <c r="G38" s="789">
        <f>SUM(D38:E38)</f>
        <v>-21490.440000000002</v>
      </c>
    </row>
    <row r="39" spans="2:8" s="23" customFormat="1" ht="17.399999999999999" x14ac:dyDescent="0.35">
      <c r="B39" s="787" t="s">
        <v>238</v>
      </c>
      <c r="C39" s="790"/>
      <c r="D39" s="791"/>
      <c r="E39" s="791">
        <v>-55359.71</v>
      </c>
      <c r="F39" s="791">
        <v>-5108</v>
      </c>
      <c r="G39" s="791">
        <f>SUM(E39:F39)</f>
        <v>-60467.71</v>
      </c>
    </row>
    <row r="40" spans="2:8" s="23" customFormat="1" ht="17.399999999999999" x14ac:dyDescent="0.35">
      <c r="B40" s="793" t="s">
        <v>249</v>
      </c>
      <c r="C40" s="794"/>
      <c r="D40" s="795">
        <f t="shared" ref="D40:E40" si="0">SUM(D36:D39)</f>
        <v>52424210.850000001</v>
      </c>
      <c r="E40" s="795">
        <f t="shared" si="0"/>
        <v>68305801.830000013</v>
      </c>
      <c r="F40" s="795">
        <f>SUM(F36:F39)</f>
        <v>80700707.439999983</v>
      </c>
      <c r="G40" s="790"/>
    </row>
    <row r="41" spans="2:8" s="23" customFormat="1" ht="10.199999999999999" customHeight="1" x14ac:dyDescent="0.35">
      <c r="B41" s="787"/>
      <c r="C41" s="790"/>
      <c r="D41" s="791"/>
      <c r="E41" s="791"/>
      <c r="F41" s="791"/>
      <c r="G41" s="790"/>
    </row>
    <row r="42" spans="2:8" s="23" customFormat="1" ht="17.399999999999999" x14ac:dyDescent="0.35">
      <c r="B42" s="787" t="s">
        <v>245</v>
      </c>
      <c r="C42" s="787"/>
      <c r="D42" s="789"/>
      <c r="E42" s="789"/>
      <c r="F42" s="789">
        <v>4943.25</v>
      </c>
      <c r="G42" s="789"/>
    </row>
    <row r="43" spans="2:8" s="23" customFormat="1" ht="9" customHeight="1" x14ac:dyDescent="0.35">
      <c r="B43" s="787"/>
      <c r="C43" s="787"/>
      <c r="D43" s="789"/>
      <c r="E43" s="789"/>
      <c r="F43" s="789"/>
      <c r="G43" s="789"/>
    </row>
    <row r="44" spans="2:8" s="647" customFormat="1" ht="17.399999999999999" x14ac:dyDescent="0.35">
      <c r="B44" s="787" t="s">
        <v>242</v>
      </c>
      <c r="C44" s="787"/>
      <c r="D44" s="789"/>
      <c r="E44" s="789"/>
      <c r="F44" s="789">
        <v>66213.22</v>
      </c>
      <c r="G44" s="788"/>
    </row>
    <row r="45" spans="2:8" s="23" customFormat="1" ht="23.1" customHeight="1" x14ac:dyDescent="0.35">
      <c r="B45" s="796" t="s">
        <v>237</v>
      </c>
      <c r="C45" s="115"/>
      <c r="D45" s="776"/>
      <c r="E45" s="776"/>
      <c r="F45" s="776"/>
      <c r="G45" s="776"/>
    </row>
    <row r="46" spans="2:8" s="8" customFormat="1" ht="15" customHeight="1" thickBot="1" x14ac:dyDescent="0.4">
      <c r="B46" s="116"/>
      <c r="C46" s="115"/>
      <c r="D46" s="792"/>
      <c r="E46" s="116"/>
      <c r="F46" s="116"/>
      <c r="G46" s="116"/>
      <c r="H46" s="8" t="s">
        <v>0</v>
      </c>
    </row>
    <row r="47" spans="2:8" ht="25.2" customHeight="1" x14ac:dyDescent="0.3">
      <c r="B47" s="193" t="s">
        <v>190</v>
      </c>
      <c r="C47" s="238"/>
      <c r="D47" s="355" t="str">
        <f>D$7</f>
        <v>Program Year 1 Total</v>
      </c>
      <c r="E47" s="188" t="str">
        <f t="shared" ref="E47:F47" si="1">E$7</f>
        <v>Program Year 2 Total</v>
      </c>
      <c r="F47" s="189" t="str">
        <f t="shared" si="1"/>
        <v>Program Year 3 Total</v>
      </c>
      <c r="G47" s="238"/>
      <c r="H47" s="19" t="s">
        <v>0</v>
      </c>
    </row>
    <row r="48" spans="2:8" ht="18" customHeight="1" x14ac:dyDescent="0.35">
      <c r="B48" s="363" t="s">
        <v>244</v>
      </c>
      <c r="C48" s="362"/>
      <c r="D48" s="365">
        <v>1500000</v>
      </c>
      <c r="E48" s="366">
        <v>2200000</v>
      </c>
      <c r="F48" s="367">
        <v>3350000</v>
      </c>
      <c r="G48" s="781"/>
      <c r="H48" s="19" t="s">
        <v>0</v>
      </c>
    </row>
    <row r="49" spans="1:8" ht="18" customHeight="1" x14ac:dyDescent="0.35">
      <c r="B49" s="363" t="s">
        <v>178</v>
      </c>
      <c r="C49" s="362"/>
      <c r="D49" s="365">
        <v>3236345.72876667</v>
      </c>
      <c r="E49" s="366">
        <v>3674225.8475080002</v>
      </c>
      <c r="F49" s="367">
        <v>3758735.4759932002</v>
      </c>
      <c r="G49" s="781"/>
      <c r="H49" s="19" t="s">
        <v>0</v>
      </c>
    </row>
    <row r="50" spans="1:8" ht="18" customHeight="1" x14ac:dyDescent="0.35">
      <c r="B50" s="363" t="s">
        <v>132</v>
      </c>
      <c r="C50" s="362"/>
      <c r="D50" s="365">
        <v>316098.31385355012</v>
      </c>
      <c r="E50" s="366">
        <v>572986.64401660231</v>
      </c>
      <c r="F50" s="367">
        <v>602514.84570484865</v>
      </c>
      <c r="G50" s="781"/>
      <c r="H50" s="19" t="s">
        <v>0</v>
      </c>
    </row>
    <row r="51" spans="1:8" s="8" customFormat="1" ht="18" customHeight="1" x14ac:dyDescent="0.35">
      <c r="A51" s="19"/>
      <c r="B51" s="364" t="s">
        <v>137</v>
      </c>
      <c r="C51" s="117"/>
      <c r="D51" s="368">
        <f>SUM(D48:D50)</f>
        <v>5052444.0426202202</v>
      </c>
      <c r="E51" s="369">
        <f>SUM(E48:E50)</f>
        <v>6447212.4915246023</v>
      </c>
      <c r="F51" s="370">
        <f>SUM(F48:F50)</f>
        <v>7711250.3216980491</v>
      </c>
      <c r="G51" s="782"/>
      <c r="H51" s="8" t="s">
        <v>0</v>
      </c>
    </row>
    <row r="52" spans="1:8" ht="18" customHeight="1" x14ac:dyDescent="0.35">
      <c r="B52" s="419" t="s">
        <v>144</v>
      </c>
      <c r="C52" s="362"/>
      <c r="D52" s="420">
        <v>5869515.8013868798</v>
      </c>
      <c r="E52" s="421">
        <v>11674064.605920501</v>
      </c>
      <c r="F52" s="422">
        <v>16041728.178497028</v>
      </c>
      <c r="G52" s="781"/>
    </row>
    <row r="53" spans="1:8" ht="18" customHeight="1" x14ac:dyDescent="0.35">
      <c r="B53" s="419" t="s">
        <v>11</v>
      </c>
      <c r="C53" s="362"/>
      <c r="D53" s="420">
        <v>672732.11098172329</v>
      </c>
      <c r="E53" s="421">
        <v>1667949.7662285604</v>
      </c>
      <c r="F53" s="422">
        <v>2246700.8287510816</v>
      </c>
      <c r="G53" s="781"/>
    </row>
    <row r="54" spans="1:8" ht="18" customHeight="1" x14ac:dyDescent="0.35">
      <c r="B54" s="419" t="s">
        <v>10</v>
      </c>
      <c r="C54" s="362"/>
      <c r="D54" s="420">
        <v>494179.94500076154</v>
      </c>
      <c r="E54" s="421">
        <v>1281317.8527644728</v>
      </c>
      <c r="F54" s="422">
        <v>2078002.9495895649</v>
      </c>
      <c r="G54" s="781"/>
    </row>
    <row r="55" spans="1:8" ht="18" customHeight="1" x14ac:dyDescent="0.35">
      <c r="B55" s="419" t="s">
        <v>49</v>
      </c>
      <c r="C55" s="362"/>
      <c r="D55" s="420">
        <v>2139897.4069986208</v>
      </c>
      <c r="E55" s="421">
        <v>2392497.4840435018</v>
      </c>
      <c r="F55" s="422">
        <v>2596860.2865154669</v>
      </c>
      <c r="G55" s="781"/>
    </row>
    <row r="56" spans="1:8" ht="18" customHeight="1" x14ac:dyDescent="0.35">
      <c r="B56" s="419" t="s">
        <v>9</v>
      </c>
      <c r="C56" s="362"/>
      <c r="D56" s="420">
        <v>4935168.1787271053</v>
      </c>
      <c r="E56" s="421">
        <v>9168817.5351775605</v>
      </c>
      <c r="F56" s="422">
        <v>10799415.022857221</v>
      </c>
      <c r="G56" s="781"/>
    </row>
    <row r="57" spans="1:8" ht="18" hidden="1" customHeight="1" x14ac:dyDescent="0.35">
      <c r="B57" s="419" t="s">
        <v>124</v>
      </c>
      <c r="C57" s="362"/>
      <c r="D57" s="420">
        <v>0</v>
      </c>
      <c r="E57" s="421"/>
      <c r="F57" s="422"/>
      <c r="G57" s="781"/>
    </row>
    <row r="58" spans="1:8" ht="18" customHeight="1" x14ac:dyDescent="0.35">
      <c r="B58" s="419" t="s">
        <v>125</v>
      </c>
      <c r="C58" s="362"/>
      <c r="D58" s="420">
        <v>1200000</v>
      </c>
      <c r="E58" s="421">
        <v>2400000</v>
      </c>
      <c r="F58" s="422">
        <v>3600000</v>
      </c>
      <c r="G58" s="781"/>
    </row>
    <row r="59" spans="1:8" ht="18" customHeight="1" x14ac:dyDescent="0.35">
      <c r="B59" s="419" t="s">
        <v>126</v>
      </c>
      <c r="C59" s="362"/>
      <c r="D59" s="420">
        <v>80000</v>
      </c>
      <c r="E59" s="421">
        <v>80000</v>
      </c>
      <c r="F59" s="422">
        <v>80000</v>
      </c>
      <c r="G59" s="781"/>
    </row>
    <row r="60" spans="1:8" s="8" customFormat="1" ht="18" customHeight="1" x14ac:dyDescent="0.35">
      <c r="A60" s="19"/>
      <c r="B60" s="423" t="s">
        <v>7</v>
      </c>
      <c r="C60" s="117"/>
      <c r="D60" s="424">
        <f>SUM(D52:D59)</f>
        <v>15391493.44309509</v>
      </c>
      <c r="E60" s="425">
        <f>SUM(E52:E59)</f>
        <v>28664647.244134597</v>
      </c>
      <c r="F60" s="426">
        <f>SUM(F52:F59)</f>
        <v>37442707.266210362</v>
      </c>
      <c r="G60" s="782"/>
    </row>
    <row r="61" spans="1:8" ht="18" customHeight="1" x14ac:dyDescent="0.35">
      <c r="B61" s="520" t="s">
        <v>127</v>
      </c>
      <c r="C61" s="362"/>
      <c r="D61" s="522">
        <v>479982.10000000003</v>
      </c>
      <c r="E61" s="523">
        <v>550395.67100000009</v>
      </c>
      <c r="F61" s="524">
        <v>554760.17099999997</v>
      </c>
      <c r="G61" s="781"/>
    </row>
    <row r="62" spans="1:8" ht="18" customHeight="1" x14ac:dyDescent="0.35">
      <c r="B62" s="520" t="s">
        <v>47</v>
      </c>
      <c r="C62" s="362"/>
      <c r="D62" s="522">
        <v>1879496.5</v>
      </c>
      <c r="E62" s="523">
        <v>1822536.45</v>
      </c>
      <c r="F62" s="524">
        <v>1912995</v>
      </c>
      <c r="G62" s="781"/>
    </row>
    <row r="63" spans="1:8" ht="18" customHeight="1" x14ac:dyDescent="0.35">
      <c r="B63" s="520" t="s">
        <v>177</v>
      </c>
      <c r="C63" s="362"/>
      <c r="D63" s="522">
        <v>1189257.8999999999</v>
      </c>
      <c r="E63" s="523">
        <v>1138536</v>
      </c>
      <c r="F63" s="524">
        <v>1044978.3000000002</v>
      </c>
      <c r="G63" s="781"/>
    </row>
    <row r="64" spans="1:8" ht="18" customHeight="1" x14ac:dyDescent="0.35">
      <c r="B64" s="520" t="s">
        <v>48</v>
      </c>
      <c r="C64" s="362"/>
      <c r="D64" s="522">
        <v>1799717.4999999998</v>
      </c>
      <c r="E64" s="523">
        <v>1876955</v>
      </c>
      <c r="F64" s="524">
        <v>1876955</v>
      </c>
      <c r="G64" s="781"/>
    </row>
    <row r="65" spans="1:7" ht="18" customHeight="1" x14ac:dyDescent="0.35">
      <c r="B65" s="520" t="s">
        <v>13</v>
      </c>
      <c r="C65" s="362"/>
      <c r="D65" s="522">
        <v>10515096.435632812</v>
      </c>
      <c r="E65" s="523">
        <v>11213059.530724138</v>
      </c>
      <c r="F65" s="524">
        <v>11517941.011916956</v>
      </c>
      <c r="G65" s="781"/>
    </row>
    <row r="66" spans="1:7" ht="18" customHeight="1" x14ac:dyDescent="0.35">
      <c r="B66" s="520" t="s">
        <v>12</v>
      </c>
      <c r="C66" s="362"/>
      <c r="D66" s="522">
        <v>1533513.15</v>
      </c>
      <c r="E66" s="523">
        <v>1744171</v>
      </c>
      <c r="F66" s="524">
        <v>1359670.13</v>
      </c>
      <c r="G66" s="781"/>
    </row>
    <row r="67" spans="1:7" ht="18" customHeight="1" x14ac:dyDescent="0.35">
      <c r="B67" s="520" t="s">
        <v>129</v>
      </c>
      <c r="C67" s="362"/>
      <c r="D67" s="522">
        <v>899173.20645156282</v>
      </c>
      <c r="E67" s="523">
        <v>1223675.0534902927</v>
      </c>
      <c r="F67" s="524">
        <v>1378610.6349326733</v>
      </c>
      <c r="G67" s="781"/>
    </row>
    <row r="68" spans="1:7" ht="18" customHeight="1" x14ac:dyDescent="0.35">
      <c r="B68" s="520" t="s">
        <v>130</v>
      </c>
      <c r="C68" s="362"/>
      <c r="D68" s="522">
        <v>4037737.9893900002</v>
      </c>
      <c r="E68" s="523">
        <v>4535339.6763998996</v>
      </c>
      <c r="F68" s="524">
        <v>5363165.002528199</v>
      </c>
      <c r="G68" s="781"/>
    </row>
    <row r="69" spans="1:7" ht="18" customHeight="1" x14ac:dyDescent="0.35">
      <c r="B69" s="520" t="s">
        <v>131</v>
      </c>
      <c r="C69" s="362"/>
      <c r="D69" s="522">
        <v>850000</v>
      </c>
      <c r="E69" s="523">
        <v>1000000</v>
      </c>
      <c r="F69" s="524">
        <v>1000000</v>
      </c>
      <c r="G69" s="781"/>
    </row>
    <row r="70" spans="1:7" ht="18" customHeight="1" x14ac:dyDescent="0.35">
      <c r="B70" s="520" t="s">
        <v>180</v>
      </c>
      <c r="C70" s="362"/>
      <c r="D70" s="605"/>
      <c r="E70" s="606"/>
      <c r="F70" s="607">
        <v>1824475</v>
      </c>
      <c r="G70" s="781"/>
    </row>
    <row r="71" spans="1:7" s="8" customFormat="1" ht="18" customHeight="1" x14ac:dyDescent="0.35">
      <c r="B71" s="521" t="s">
        <v>8</v>
      </c>
      <c r="C71" s="117"/>
      <c r="D71" s="525">
        <f>SUM(D61:D70)</f>
        <v>23183974.781474374</v>
      </c>
      <c r="E71" s="526">
        <f>SUM(E61:E70)</f>
        <v>25104668.381614327</v>
      </c>
      <c r="F71" s="527">
        <f>SUM(F61:F70)</f>
        <v>27833550.25037783</v>
      </c>
      <c r="G71" s="775"/>
    </row>
    <row r="72" spans="1:7" ht="18" customHeight="1" x14ac:dyDescent="0.35">
      <c r="B72" s="483" t="s">
        <v>134</v>
      </c>
      <c r="C72" s="117"/>
      <c r="D72" s="497">
        <f>121488.947105683+1079744.95512173+718274.811662569+239466.565338179+60000</f>
        <v>2218975.2792281611</v>
      </c>
      <c r="E72" s="492">
        <v>3001938.4247832298</v>
      </c>
      <c r="F72" s="493">
        <v>3529459.957126081</v>
      </c>
      <c r="G72" s="781"/>
    </row>
    <row r="73" spans="1:7" ht="18" customHeight="1" x14ac:dyDescent="0.35">
      <c r="B73" s="483" t="s">
        <v>135</v>
      </c>
      <c r="C73" s="117"/>
      <c r="D73" s="497">
        <v>1941219.5016975743</v>
      </c>
      <c r="E73" s="492">
        <v>2258881.2938576201</v>
      </c>
      <c r="F73" s="493">
        <v>2439980.5333593902</v>
      </c>
      <c r="G73" s="781"/>
    </row>
    <row r="74" spans="1:7" ht="18" customHeight="1" x14ac:dyDescent="0.35">
      <c r="B74" s="483" t="s">
        <v>136</v>
      </c>
      <c r="C74" s="117"/>
      <c r="D74" s="497">
        <v>2350000</v>
      </c>
      <c r="E74" s="492">
        <v>1350000</v>
      </c>
      <c r="F74" s="493">
        <v>1350000</v>
      </c>
      <c r="G74" s="781"/>
    </row>
    <row r="75" spans="1:7" ht="18" customHeight="1" x14ac:dyDescent="0.35">
      <c r="B75" s="487" t="s">
        <v>133</v>
      </c>
      <c r="C75" s="362"/>
      <c r="D75" s="498">
        <f>SUM(D72:D74)</f>
        <v>6510194.7809257358</v>
      </c>
      <c r="E75" s="495">
        <f>SUM(E72:E74)</f>
        <v>6610819.7186408499</v>
      </c>
      <c r="F75" s="496">
        <f>SUM(F72:F74)</f>
        <v>7319440.4904854707</v>
      </c>
      <c r="G75" s="775"/>
    </row>
    <row r="76" spans="1:7" ht="23.1" customHeight="1" thickBot="1" x14ac:dyDescent="0.4">
      <c r="B76" s="196" t="s">
        <v>141</v>
      </c>
      <c r="C76" s="117"/>
      <c r="D76" s="190">
        <f>D51+D60+D71+D75</f>
        <v>50138107.048115417</v>
      </c>
      <c r="E76" s="191">
        <f>E51+E60+E71+E75</f>
        <v>66827347.835914373</v>
      </c>
      <c r="F76" s="192">
        <f>F51+F60+F71+F75</f>
        <v>80306948.32877171</v>
      </c>
      <c r="G76" s="775"/>
    </row>
    <row r="77" spans="1:7" s="22" customFormat="1" ht="15" customHeight="1" thickBot="1" x14ac:dyDescent="0.4">
      <c r="A77" s="55"/>
      <c r="B77" s="21"/>
      <c r="C77" s="115"/>
      <c r="D77" s="10"/>
      <c r="E77" s="21"/>
      <c r="F77" s="21"/>
      <c r="G77" s="116"/>
    </row>
    <row r="78" spans="1:7" ht="25.2" customHeight="1" x14ac:dyDescent="0.3">
      <c r="B78" s="193" t="s">
        <v>38</v>
      </c>
      <c r="C78" s="238"/>
      <c r="D78" s="355" t="str">
        <f>D$7</f>
        <v>Program Year 1 Total</v>
      </c>
      <c r="E78" s="188" t="str">
        <f t="shared" ref="E78:F78" si="2">E$7</f>
        <v>Program Year 2 Total</v>
      </c>
      <c r="F78" s="189" t="str">
        <f t="shared" si="2"/>
        <v>Program Year 3 Total</v>
      </c>
      <c r="G78" s="238"/>
    </row>
    <row r="79" spans="1:7" ht="18" customHeight="1" x14ac:dyDescent="0.35">
      <c r="B79" s="363" t="s">
        <v>179</v>
      </c>
      <c r="C79" s="362"/>
      <c r="D79" s="365">
        <f t="shared" ref="D79:F81" si="3">IF(D$36=0,"",D8-D48)</f>
        <v>412340.73481880291</v>
      </c>
      <c r="E79" s="366">
        <f t="shared" si="3"/>
        <v>1563412.7481352715</v>
      </c>
      <c r="F79" s="367">
        <f t="shared" si="3"/>
        <v>1315933.3214862905</v>
      </c>
      <c r="G79" s="781"/>
    </row>
    <row r="80" spans="1:7" ht="18" customHeight="1" x14ac:dyDescent="0.35">
      <c r="B80" s="363" t="s">
        <v>178</v>
      </c>
      <c r="C80" s="362"/>
      <c r="D80" s="365">
        <f t="shared" si="3"/>
        <v>-260428.9033814841</v>
      </c>
      <c r="E80" s="366">
        <f t="shared" si="3"/>
        <v>570985.45236105192</v>
      </c>
      <c r="F80" s="367">
        <f t="shared" si="3"/>
        <v>27549.273729921319</v>
      </c>
      <c r="G80" s="781"/>
    </row>
    <row r="81" spans="1:7" ht="18" customHeight="1" x14ac:dyDescent="0.35">
      <c r="B81" s="363" t="s">
        <v>132</v>
      </c>
      <c r="C81" s="362"/>
      <c r="D81" s="365">
        <f t="shared" si="3"/>
        <v>310259.4945720064</v>
      </c>
      <c r="E81" s="366">
        <f t="shared" si="3"/>
        <v>-175429.90284092037</v>
      </c>
      <c r="F81" s="367">
        <f t="shared" si="3"/>
        <v>-250423.34184979688</v>
      </c>
      <c r="G81" s="781"/>
    </row>
    <row r="82" spans="1:7" s="8" customFormat="1" ht="18" customHeight="1" x14ac:dyDescent="0.35">
      <c r="A82" s="19"/>
      <c r="B82" s="364" t="s">
        <v>137</v>
      </c>
      <c r="C82" s="117"/>
      <c r="D82" s="368">
        <f>SUM(D79:D81)</f>
        <v>462171.32600932522</v>
      </c>
      <c r="E82" s="369">
        <f>SUM(E79:E81)</f>
        <v>1958968.2976554031</v>
      </c>
      <c r="F82" s="370">
        <f>SUM(F79:F81)</f>
        <v>1093059.2533664149</v>
      </c>
      <c r="G82" s="782"/>
    </row>
    <row r="83" spans="1:7" ht="18" customHeight="1" x14ac:dyDescent="0.35">
      <c r="B83" s="419" t="s">
        <v>144</v>
      </c>
      <c r="C83" s="362"/>
      <c r="D83" s="420">
        <f t="shared" ref="D83:F90" si="4">IF(D$36=0,"",D12-D52)</f>
        <v>-2088922.0522554233</v>
      </c>
      <c r="E83" s="421">
        <f t="shared" si="4"/>
        <v>-5502446.6654123617</v>
      </c>
      <c r="F83" s="422">
        <f t="shared" si="4"/>
        <v>-9797599.6889847293</v>
      </c>
      <c r="G83" s="781"/>
    </row>
    <row r="84" spans="1:7" ht="18" customHeight="1" x14ac:dyDescent="0.35">
      <c r="B84" s="419" t="s">
        <v>11</v>
      </c>
      <c r="C84" s="362"/>
      <c r="D84" s="420">
        <f t="shared" si="4"/>
        <v>-293598.88565822487</v>
      </c>
      <c r="E84" s="421">
        <f t="shared" si="4"/>
        <v>521760.03585493471</v>
      </c>
      <c r="F84" s="422">
        <f t="shared" si="4"/>
        <v>6579425.6083751526</v>
      </c>
      <c r="G84" s="781"/>
    </row>
    <row r="85" spans="1:7" ht="18" customHeight="1" x14ac:dyDescent="0.35">
      <c r="B85" s="419" t="s">
        <v>10</v>
      </c>
      <c r="C85" s="362"/>
      <c r="D85" s="420">
        <f t="shared" si="4"/>
        <v>-316043.15283642686</v>
      </c>
      <c r="E85" s="421">
        <f t="shared" si="4"/>
        <v>-404141.67981085659</v>
      </c>
      <c r="F85" s="422">
        <f t="shared" si="4"/>
        <v>-507562.61015540198</v>
      </c>
      <c r="G85" s="781"/>
    </row>
    <row r="86" spans="1:7" ht="18" customHeight="1" x14ac:dyDescent="0.35">
      <c r="B86" s="419" t="s">
        <v>49</v>
      </c>
      <c r="C86" s="362"/>
      <c r="D86" s="420">
        <f t="shared" si="4"/>
        <v>-1046895.9005733854</v>
      </c>
      <c r="E86" s="421">
        <f t="shared" si="4"/>
        <v>-1171081.2511273625</v>
      </c>
      <c r="F86" s="422">
        <f t="shared" si="4"/>
        <v>-1617612.6053160052</v>
      </c>
      <c r="G86" s="781"/>
    </row>
    <row r="87" spans="1:7" ht="18" customHeight="1" x14ac:dyDescent="0.35">
      <c r="B87" s="419" t="s">
        <v>9</v>
      </c>
      <c r="C87" s="362"/>
      <c r="D87" s="420">
        <f t="shared" si="4"/>
        <v>3546624.4444666989</v>
      </c>
      <c r="E87" s="421">
        <f t="shared" si="4"/>
        <v>1941003.3108382616</v>
      </c>
      <c r="F87" s="422">
        <f t="shared" si="4"/>
        <v>3039908.8516969699</v>
      </c>
      <c r="G87" s="781"/>
    </row>
    <row r="88" spans="1:7" ht="18" hidden="1" customHeight="1" x14ac:dyDescent="0.35">
      <c r="B88" s="419" t="s">
        <v>124</v>
      </c>
      <c r="C88" s="362"/>
      <c r="D88" s="420">
        <f t="shared" si="4"/>
        <v>0</v>
      </c>
      <c r="E88" s="421">
        <f t="shared" si="4"/>
        <v>0</v>
      </c>
      <c r="F88" s="422">
        <f t="shared" si="4"/>
        <v>0</v>
      </c>
      <c r="G88" s="781"/>
    </row>
    <row r="89" spans="1:7" ht="18" customHeight="1" x14ac:dyDescent="0.35">
      <c r="B89" s="419" t="s">
        <v>125</v>
      </c>
      <c r="C89" s="362"/>
      <c r="D89" s="420">
        <f t="shared" si="4"/>
        <v>95458.254839654779</v>
      </c>
      <c r="E89" s="421">
        <f t="shared" si="4"/>
        <v>470482.52905976726</v>
      </c>
      <c r="F89" s="422">
        <f t="shared" si="4"/>
        <v>1220477.2764891908</v>
      </c>
      <c r="G89" s="781"/>
    </row>
    <row r="90" spans="1:7" ht="18" customHeight="1" x14ac:dyDescent="0.35">
      <c r="B90" s="419" t="s">
        <v>142</v>
      </c>
      <c r="C90" s="362"/>
      <c r="D90" s="420">
        <f t="shared" si="4"/>
        <v>-56508.439503541747</v>
      </c>
      <c r="E90" s="421">
        <f t="shared" si="4"/>
        <v>-59376.894712660724</v>
      </c>
      <c r="F90" s="422">
        <f t="shared" si="4"/>
        <v>-63501.032170591163</v>
      </c>
      <c r="G90" s="781"/>
    </row>
    <row r="91" spans="1:7" s="8" customFormat="1" ht="18" customHeight="1" x14ac:dyDescent="0.35">
      <c r="A91" s="19"/>
      <c r="B91" s="423" t="s">
        <v>7</v>
      </c>
      <c r="C91" s="117"/>
      <c r="D91" s="424">
        <f>SUM(D83:D90)</f>
        <v>-159885.73152064841</v>
      </c>
      <c r="E91" s="425">
        <f>SUM(E83:E90)</f>
        <v>-4203800.6153102778</v>
      </c>
      <c r="F91" s="426">
        <f>SUM(F83:F90)</f>
        <v>-1146464.2000654147</v>
      </c>
      <c r="G91" s="782"/>
    </row>
    <row r="92" spans="1:7" ht="18" customHeight="1" x14ac:dyDescent="0.35">
      <c r="B92" s="520" t="s">
        <v>127</v>
      </c>
      <c r="C92" s="362"/>
      <c r="D92" s="522">
        <f t="shared" ref="D92:F101" si="5">IF(D$36=0,"",D21-D61)</f>
        <v>-12388.807235743443</v>
      </c>
      <c r="E92" s="523">
        <f t="shared" si="5"/>
        <v>-347280.55934955541</v>
      </c>
      <c r="F92" s="524">
        <f t="shared" si="5"/>
        <v>-328674.15966261656</v>
      </c>
      <c r="G92" s="781"/>
    </row>
    <row r="93" spans="1:7" ht="18" customHeight="1" x14ac:dyDescent="0.35">
      <c r="B93" s="520" t="s">
        <v>47</v>
      </c>
      <c r="C93" s="362"/>
      <c r="D93" s="522">
        <f t="shared" si="5"/>
        <v>-827781.07810895378</v>
      </c>
      <c r="E93" s="523">
        <f t="shared" si="5"/>
        <v>318799.03207330941</v>
      </c>
      <c r="F93" s="524">
        <f t="shared" si="5"/>
        <v>202439.41007213015</v>
      </c>
      <c r="G93" s="781"/>
    </row>
    <row r="94" spans="1:7" ht="18" customHeight="1" x14ac:dyDescent="0.35">
      <c r="B94" s="520" t="s">
        <v>177</v>
      </c>
      <c r="C94" s="362"/>
      <c r="D94" s="522">
        <f t="shared" si="5"/>
        <v>-415963.37254502147</v>
      </c>
      <c r="E94" s="523">
        <f t="shared" si="5"/>
        <v>-607301.95577339968</v>
      </c>
      <c r="F94" s="524">
        <f t="shared" si="5"/>
        <v>-420137.25816974218</v>
      </c>
      <c r="G94" s="781"/>
    </row>
    <row r="95" spans="1:7" ht="18" customHeight="1" x14ac:dyDescent="0.35">
      <c r="B95" s="520" t="s">
        <v>48</v>
      </c>
      <c r="C95" s="362"/>
      <c r="D95" s="522">
        <f t="shared" si="5"/>
        <v>23560.960773640778</v>
      </c>
      <c r="E95" s="523">
        <f t="shared" si="5"/>
        <v>-202045.82918791333</v>
      </c>
      <c r="F95" s="524">
        <f t="shared" si="5"/>
        <v>-165351.27203615988</v>
      </c>
      <c r="G95" s="781"/>
    </row>
    <row r="96" spans="1:7" ht="18" customHeight="1" x14ac:dyDescent="0.35">
      <c r="B96" s="520" t="s">
        <v>13</v>
      </c>
      <c r="C96" s="362"/>
      <c r="D96" s="522">
        <f t="shared" si="5"/>
        <v>-389742.44885600731</v>
      </c>
      <c r="E96" s="523">
        <f t="shared" si="5"/>
        <v>-1168971.1648689769</v>
      </c>
      <c r="F96" s="524">
        <f t="shared" si="5"/>
        <v>2078185.9171742592</v>
      </c>
      <c r="G96" s="781"/>
    </row>
    <row r="97" spans="2:7" ht="18" customHeight="1" x14ac:dyDescent="0.35">
      <c r="B97" s="520" t="s">
        <v>12</v>
      </c>
      <c r="C97" s="362"/>
      <c r="D97" s="522">
        <f t="shared" si="5"/>
        <v>4545520.1257555056</v>
      </c>
      <c r="E97" s="523">
        <f t="shared" si="5"/>
        <v>7094217.82961509</v>
      </c>
      <c r="F97" s="524">
        <f t="shared" si="5"/>
        <v>4104797.2586724944</v>
      </c>
      <c r="G97" s="781"/>
    </row>
    <row r="98" spans="2:7" ht="18" customHeight="1" x14ac:dyDescent="0.35">
      <c r="B98" s="520" t="s">
        <v>129</v>
      </c>
      <c r="C98" s="362"/>
      <c r="D98" s="522">
        <f t="shared" si="5"/>
        <v>-76956.143877948867</v>
      </c>
      <c r="E98" s="523">
        <f t="shared" si="5"/>
        <v>-462591.15908727492</v>
      </c>
      <c r="F98" s="524">
        <f t="shared" si="5"/>
        <v>-368237.73396913125</v>
      </c>
      <c r="G98" s="781"/>
    </row>
    <row r="99" spans="2:7" ht="18" customHeight="1" x14ac:dyDescent="0.35">
      <c r="B99" s="520" t="s">
        <v>130</v>
      </c>
      <c r="C99" s="362"/>
      <c r="D99" s="522">
        <f t="shared" si="5"/>
        <v>-586792.33037277404</v>
      </c>
      <c r="E99" s="523">
        <f t="shared" si="5"/>
        <v>-336441.4673228981</v>
      </c>
      <c r="F99" s="524">
        <f t="shared" si="5"/>
        <v>-1307135.7989555662</v>
      </c>
      <c r="G99" s="781"/>
    </row>
    <row r="100" spans="2:7" ht="18" customHeight="1" x14ac:dyDescent="0.35">
      <c r="B100" s="520" t="s">
        <v>143</v>
      </c>
      <c r="C100" s="362"/>
      <c r="D100" s="522">
        <f t="shared" si="5"/>
        <v>-131983.85721105989</v>
      </c>
      <c r="E100" s="523">
        <f t="shared" si="5"/>
        <v>-185142.6268833112</v>
      </c>
      <c r="F100" s="524">
        <f t="shared" si="5"/>
        <v>-270434.10817886156</v>
      </c>
      <c r="G100" s="781"/>
    </row>
    <row r="101" spans="2:7" ht="18" customHeight="1" x14ac:dyDescent="0.35">
      <c r="B101" s="520" t="s">
        <v>180</v>
      </c>
      <c r="C101" s="362"/>
      <c r="D101" s="522">
        <f t="shared" si="5"/>
        <v>0</v>
      </c>
      <c r="E101" s="523">
        <f t="shared" si="5"/>
        <v>306196.72116627515</v>
      </c>
      <c r="F101" s="524">
        <f t="shared" si="5"/>
        <v>-1176254.0565340465</v>
      </c>
      <c r="G101" s="781"/>
    </row>
    <row r="102" spans="2:7" s="8" customFormat="1" ht="18" customHeight="1" x14ac:dyDescent="0.35">
      <c r="B102" s="521" t="s">
        <v>8</v>
      </c>
      <c r="C102" s="117"/>
      <c r="D102" s="525">
        <f>SUM(D92:D101)</f>
        <v>2127473.0483216373</v>
      </c>
      <c r="E102" s="526">
        <f>SUM(E92:E101)</f>
        <v>4409438.8203813452</v>
      </c>
      <c r="F102" s="873">
        <f>SUM(F92:F101)</f>
        <v>2349198.1984127602</v>
      </c>
      <c r="G102" s="775"/>
    </row>
    <row r="103" spans="2:7" ht="18" customHeight="1" x14ac:dyDescent="0.35">
      <c r="B103" s="483" t="s">
        <v>134</v>
      </c>
      <c r="C103" s="117"/>
      <c r="D103" s="497">
        <f t="shared" ref="D103:F105" si="6">IF(D$36=0,"",D32-D72)</f>
        <v>426751.90077183908</v>
      </c>
      <c r="E103" s="492">
        <f t="shared" si="6"/>
        <v>531515.04521677084</v>
      </c>
      <c r="F103" s="493">
        <f t="shared" si="6"/>
        <v>-31076.077126081102</v>
      </c>
      <c r="G103" s="775"/>
    </row>
    <row r="104" spans="2:7" ht="18" customHeight="1" x14ac:dyDescent="0.35">
      <c r="B104" s="483" t="s">
        <v>135</v>
      </c>
      <c r="C104" s="117"/>
      <c r="D104" s="497">
        <f t="shared" si="6"/>
        <v>70360.488302425714</v>
      </c>
      <c r="E104" s="492">
        <f t="shared" si="6"/>
        <v>-464401.31385762035</v>
      </c>
      <c r="F104" s="493">
        <f t="shared" si="6"/>
        <v>-896537.6933593906</v>
      </c>
      <c r="G104" s="775"/>
    </row>
    <row r="105" spans="2:7" ht="18" customHeight="1" x14ac:dyDescent="0.35">
      <c r="B105" s="483" t="s">
        <v>136</v>
      </c>
      <c r="C105" s="117"/>
      <c r="D105" s="497">
        <f t="shared" si="6"/>
        <v>-1099817.32</v>
      </c>
      <c r="E105" s="492">
        <f t="shared" si="6"/>
        <v>-690272.7</v>
      </c>
      <c r="F105" s="493">
        <f t="shared" si="6"/>
        <v>-969312.37</v>
      </c>
      <c r="G105" s="775"/>
    </row>
    <row r="106" spans="2:7" ht="18" customHeight="1" x14ac:dyDescent="0.35">
      <c r="B106" s="487" t="s">
        <v>133</v>
      </c>
      <c r="C106" s="362"/>
      <c r="D106" s="498">
        <f>SUM(D103:D105)</f>
        <v>-602704.93092573527</v>
      </c>
      <c r="E106" s="495">
        <f>SUM(E103:E105)</f>
        <v>-623158.96864084946</v>
      </c>
      <c r="F106" s="496">
        <f>SUM(F103:F105)</f>
        <v>-1896926.1404854716</v>
      </c>
      <c r="G106" s="781"/>
    </row>
    <row r="107" spans="2:7" ht="23.1" customHeight="1" thickBot="1" x14ac:dyDescent="0.4">
      <c r="B107" s="196" t="s">
        <v>85</v>
      </c>
      <c r="C107" s="117"/>
      <c r="D107" s="190">
        <f>D82+D91+D102+D106</f>
        <v>1827053.7118845787</v>
      </c>
      <c r="E107" s="191">
        <f>E82+E91+E102+E106</f>
        <v>1541447.5340856211</v>
      </c>
      <c r="F107" s="192">
        <f>F82+F91+F102+F106</f>
        <v>398867.11122828862</v>
      </c>
      <c r="G107" s="775"/>
    </row>
    <row r="108" spans="2:7" s="22" customFormat="1" ht="15" customHeight="1" thickBot="1" x14ac:dyDescent="0.4">
      <c r="B108" s="21"/>
      <c r="C108" s="115"/>
      <c r="D108" s="10"/>
      <c r="E108" s="21"/>
      <c r="F108" s="21"/>
      <c r="G108" s="116"/>
    </row>
    <row r="109" spans="2:7" ht="25.2" customHeight="1" x14ac:dyDescent="0.3">
      <c r="B109" s="193" t="s">
        <v>41</v>
      </c>
      <c r="C109" s="238"/>
      <c r="D109" s="355" t="str">
        <f>D$7</f>
        <v>Program Year 1 Total</v>
      </c>
      <c r="E109" s="188" t="str">
        <f t="shared" ref="E109:F109" si="7">E$7</f>
        <v>Program Year 2 Total</v>
      </c>
      <c r="F109" s="189" t="str">
        <f t="shared" si="7"/>
        <v>Program Year 3 Total</v>
      </c>
      <c r="G109" s="238"/>
    </row>
    <row r="110" spans="2:7" ht="18" customHeight="1" x14ac:dyDescent="0.35">
      <c r="B110" s="363" t="s">
        <v>179</v>
      </c>
      <c r="C110" s="362"/>
      <c r="D110" s="375">
        <f t="shared" ref="D110:F138" si="8">(IF(OR(D$36=0,D48=0),"",D8/D48-1))</f>
        <v>0.2748938232125353</v>
      </c>
      <c r="E110" s="371">
        <f t="shared" si="8"/>
        <v>0.71064215824330512</v>
      </c>
      <c r="F110" s="372">
        <f t="shared" si="8"/>
        <v>0.39281591686157924</v>
      </c>
      <c r="G110" s="783"/>
    </row>
    <row r="111" spans="2:7" ht="18" customHeight="1" x14ac:dyDescent="0.35">
      <c r="B111" s="363" t="s">
        <v>178</v>
      </c>
      <c r="C111" s="362"/>
      <c r="D111" s="375">
        <f t="shared" si="8"/>
        <v>-8.047005023802889E-2</v>
      </c>
      <c r="E111" s="371">
        <f t="shared" si="8"/>
        <v>0.15540292732639616</v>
      </c>
      <c r="F111" s="372">
        <f t="shared" si="8"/>
        <v>7.3293994498619952E-3</v>
      </c>
      <c r="G111" s="783"/>
    </row>
    <row r="112" spans="2:7" ht="18" customHeight="1" x14ac:dyDescent="0.35">
      <c r="B112" s="363" t="s">
        <v>132</v>
      </c>
      <c r="C112" s="362"/>
      <c r="D112" s="375">
        <f t="shared" si="8"/>
        <v>0.98152847065090998</v>
      </c>
      <c r="E112" s="371">
        <f t="shared" si="8"/>
        <v>-0.30616752532165004</v>
      </c>
      <c r="F112" s="372">
        <f t="shared" si="8"/>
        <v>-0.41563016021097454</v>
      </c>
      <c r="G112" s="783"/>
    </row>
    <row r="113" spans="1:7" s="8" customFormat="1" ht="18" customHeight="1" x14ac:dyDescent="0.35">
      <c r="A113" s="19"/>
      <c r="B113" s="364" t="s">
        <v>137</v>
      </c>
      <c r="C113" s="117"/>
      <c r="D113" s="376">
        <f t="shared" si="8"/>
        <v>9.1474803503146074E-2</v>
      </c>
      <c r="E113" s="373">
        <f t="shared" si="8"/>
        <v>0.30384732940485981</v>
      </c>
      <c r="F113" s="374">
        <f t="shared" si="8"/>
        <v>0.14174864098118367</v>
      </c>
      <c r="G113" s="784"/>
    </row>
    <row r="114" spans="1:7" ht="18" customHeight="1" x14ac:dyDescent="0.35">
      <c r="B114" s="419" t="s">
        <v>144</v>
      </c>
      <c r="C114" s="362"/>
      <c r="D114" s="427">
        <f t="shared" si="8"/>
        <v>-0.35589341999247059</v>
      </c>
      <c r="E114" s="428">
        <f t="shared" si="8"/>
        <v>-0.47133940501081317</v>
      </c>
      <c r="F114" s="429">
        <f t="shared" si="8"/>
        <v>-0.61075711918107567</v>
      </c>
      <c r="G114" s="783"/>
    </row>
    <row r="115" spans="1:7" ht="18" customHeight="1" x14ac:dyDescent="0.35">
      <c r="B115" s="419" t="s">
        <v>11</v>
      </c>
      <c r="C115" s="362"/>
      <c r="D115" s="427">
        <f t="shared" si="8"/>
        <v>-0.43642763719093725</v>
      </c>
      <c r="E115" s="428">
        <f t="shared" si="8"/>
        <v>0.3128151976870972</v>
      </c>
      <c r="F115" s="429">
        <f t="shared" si="8"/>
        <v>2.9284831892960974</v>
      </c>
      <c r="G115" s="783"/>
    </row>
    <row r="116" spans="1:7" ht="18" customHeight="1" x14ac:dyDescent="0.35">
      <c r="B116" s="419" t="s">
        <v>10</v>
      </c>
      <c r="C116" s="362"/>
      <c r="D116" s="427">
        <f t="shared" si="8"/>
        <v>-0.63953051117025783</v>
      </c>
      <c r="E116" s="428">
        <f t="shared" si="8"/>
        <v>-0.31541094892177735</v>
      </c>
      <c r="F116" s="429">
        <f t="shared" si="8"/>
        <v>-0.24425499985726817</v>
      </c>
      <c r="G116" s="783"/>
    </row>
    <row r="117" spans="1:7" ht="18" customHeight="1" x14ac:dyDescent="0.35">
      <c r="B117" s="419" t="s">
        <v>49</v>
      </c>
      <c r="C117" s="362"/>
      <c r="D117" s="427">
        <f t="shared" si="8"/>
        <v>-0.48922714572645876</v>
      </c>
      <c r="E117" s="428">
        <f t="shared" si="8"/>
        <v>-0.48948066150027736</v>
      </c>
      <c r="F117" s="429">
        <f t="shared" si="8"/>
        <v>-0.62291091042350955</v>
      </c>
      <c r="G117" s="783"/>
    </row>
    <row r="118" spans="1:7" ht="18" customHeight="1" x14ac:dyDescent="0.35">
      <c r="B118" s="419" t="s">
        <v>9</v>
      </c>
      <c r="C118" s="362"/>
      <c r="D118" s="427">
        <f t="shared" si="8"/>
        <v>0.71864307679610939</v>
      </c>
      <c r="E118" s="428">
        <f t="shared" si="8"/>
        <v>0.21169614330215514</v>
      </c>
      <c r="F118" s="429">
        <f t="shared" si="8"/>
        <v>0.28148828851034335</v>
      </c>
      <c r="G118" s="783"/>
    </row>
    <row r="119" spans="1:7" ht="18" hidden="1" customHeight="1" x14ac:dyDescent="0.35">
      <c r="B119" s="419" t="s">
        <v>124</v>
      </c>
      <c r="C119" s="362"/>
      <c r="D119" s="427" t="str">
        <f t="shared" si="8"/>
        <v/>
      </c>
      <c r="E119" s="428" t="str">
        <f t="shared" si="8"/>
        <v/>
      </c>
      <c r="F119" s="429" t="str">
        <f t="shared" si="8"/>
        <v/>
      </c>
      <c r="G119" s="783"/>
    </row>
    <row r="120" spans="1:7" ht="18" customHeight="1" x14ac:dyDescent="0.35">
      <c r="B120" s="419" t="s">
        <v>125</v>
      </c>
      <c r="C120" s="362"/>
      <c r="D120" s="427">
        <f t="shared" si="8"/>
        <v>7.9548545699712259E-2</v>
      </c>
      <c r="E120" s="428">
        <f t="shared" si="8"/>
        <v>0.1960343871082364</v>
      </c>
      <c r="F120" s="429">
        <f t="shared" si="8"/>
        <v>0.33902146569144187</v>
      </c>
      <c r="G120" s="783"/>
    </row>
    <row r="121" spans="1:7" ht="18" customHeight="1" x14ac:dyDescent="0.35">
      <c r="B121" s="419" t="s">
        <v>126</v>
      </c>
      <c r="C121" s="362"/>
      <c r="D121" s="427">
        <f t="shared" si="8"/>
        <v>-0.70635549379427176</v>
      </c>
      <c r="E121" s="428">
        <f t="shared" si="8"/>
        <v>-0.74221118390825902</v>
      </c>
      <c r="F121" s="429">
        <f t="shared" si="8"/>
        <v>-0.79376290213238954</v>
      </c>
      <c r="G121" s="783"/>
    </row>
    <row r="122" spans="1:7" s="8" customFormat="1" ht="18" customHeight="1" x14ac:dyDescent="0.35">
      <c r="A122" s="19"/>
      <c r="B122" s="423" t="s">
        <v>7</v>
      </c>
      <c r="C122" s="117"/>
      <c r="D122" s="430">
        <f t="shared" si="8"/>
        <v>-1.0387928378215672E-2</v>
      </c>
      <c r="E122" s="431">
        <f t="shared" si="8"/>
        <v>-0.14665453858569522</v>
      </c>
      <c r="F122" s="432">
        <f t="shared" si="8"/>
        <v>-3.0619158810133107E-2</v>
      </c>
      <c r="G122" s="784"/>
    </row>
    <row r="123" spans="1:7" ht="18" customHeight="1" x14ac:dyDescent="0.35">
      <c r="B123" s="520" t="s">
        <v>127</v>
      </c>
      <c r="C123" s="362"/>
      <c r="D123" s="528">
        <f t="shared" si="8"/>
        <v>-2.5810977608838881E-2</v>
      </c>
      <c r="E123" s="529">
        <f t="shared" si="8"/>
        <v>-0.63096528124683471</v>
      </c>
      <c r="F123" s="530">
        <f t="shared" si="8"/>
        <v>-0.59246171020200467</v>
      </c>
      <c r="G123" s="783"/>
    </row>
    <row r="124" spans="1:7" ht="18" customHeight="1" x14ac:dyDescent="0.35">
      <c r="B124" s="520" t="s">
        <v>47</v>
      </c>
      <c r="C124" s="362"/>
      <c r="D124" s="528">
        <f t="shared" si="8"/>
        <v>-0.44042703889523271</v>
      </c>
      <c r="E124" s="529">
        <f t="shared" si="8"/>
        <v>0.17492052467499875</v>
      </c>
      <c r="F124" s="530">
        <f t="shared" si="8"/>
        <v>0.105823282377701</v>
      </c>
      <c r="G124" s="783"/>
    </row>
    <row r="125" spans="1:7" ht="18" customHeight="1" x14ac:dyDescent="0.35">
      <c r="B125" s="520" t="s">
        <v>177</v>
      </c>
      <c r="C125" s="362"/>
      <c r="D125" s="528">
        <f t="shared" si="8"/>
        <v>-0.34976717207009644</v>
      </c>
      <c r="E125" s="529">
        <f t="shared" si="8"/>
        <v>-0.53340601946130795</v>
      </c>
      <c r="F125" s="530">
        <f t="shared" si="8"/>
        <v>-0.40205357199258795</v>
      </c>
      <c r="G125" s="783"/>
    </row>
    <row r="126" spans="1:7" ht="18" customHeight="1" x14ac:dyDescent="0.35">
      <c r="B126" s="520" t="s">
        <v>48</v>
      </c>
      <c r="C126" s="362"/>
      <c r="D126" s="528">
        <f t="shared" si="8"/>
        <v>1.3091477286652387E-2</v>
      </c>
      <c r="E126" s="529">
        <f t="shared" si="8"/>
        <v>-0.1076455371534818</v>
      </c>
      <c r="F126" s="530">
        <f t="shared" si="8"/>
        <v>-8.809549085415469E-2</v>
      </c>
      <c r="G126" s="783"/>
    </row>
    <row r="127" spans="1:7" ht="18" customHeight="1" x14ac:dyDescent="0.35">
      <c r="B127" s="520" t="s">
        <v>13</v>
      </c>
      <c r="C127" s="362"/>
      <c r="D127" s="528">
        <f t="shared" si="8"/>
        <v>-3.7065037990072658E-2</v>
      </c>
      <c r="E127" s="529">
        <f t="shared" si="8"/>
        <v>-0.10425086584673515</v>
      </c>
      <c r="F127" s="530">
        <f t="shared" si="8"/>
        <v>0.18043033169071432</v>
      </c>
      <c r="G127" s="783"/>
    </row>
    <row r="128" spans="1:7" ht="18" customHeight="1" x14ac:dyDescent="0.35">
      <c r="B128" s="520" t="s">
        <v>12</v>
      </c>
      <c r="C128" s="362"/>
      <c r="D128" s="528">
        <f t="shared" si="8"/>
        <v>2.9641220394852863</v>
      </c>
      <c r="E128" s="529">
        <f t="shared" si="8"/>
        <v>4.0673866436347641</v>
      </c>
      <c r="F128" s="530">
        <f t="shared" si="8"/>
        <v>3.0189655329653338</v>
      </c>
      <c r="G128" s="783"/>
    </row>
    <row r="129" spans="2:7" ht="18" customHeight="1" x14ac:dyDescent="0.35">
      <c r="B129" s="520" t="s">
        <v>129</v>
      </c>
      <c r="C129" s="362"/>
      <c r="D129" s="528">
        <f t="shared" si="8"/>
        <v>-8.5585450417993925E-2</v>
      </c>
      <c r="E129" s="529">
        <f t="shared" si="8"/>
        <v>-0.37803431374025687</v>
      </c>
      <c r="F129" s="530">
        <f t="shared" si="8"/>
        <v>-0.2671078581858719</v>
      </c>
      <c r="G129" s="783"/>
    </row>
    <row r="130" spans="2:7" ht="18" customHeight="1" x14ac:dyDescent="0.35">
      <c r="B130" s="520" t="s">
        <v>130</v>
      </c>
      <c r="C130" s="362"/>
      <c r="D130" s="528">
        <f t="shared" si="8"/>
        <v>-0.1453269954401929</v>
      </c>
      <c r="E130" s="529">
        <f t="shared" si="8"/>
        <v>-7.418219831991979E-2</v>
      </c>
      <c r="F130" s="530">
        <f t="shared" si="8"/>
        <v>-0.24372470329355556</v>
      </c>
      <c r="G130" s="783"/>
    </row>
    <row r="131" spans="2:7" ht="18" customHeight="1" x14ac:dyDescent="0.35">
      <c r="B131" s="520" t="s">
        <v>131</v>
      </c>
      <c r="C131" s="362"/>
      <c r="D131" s="528">
        <f t="shared" si="8"/>
        <v>-0.15527512613065875</v>
      </c>
      <c r="E131" s="529">
        <f t="shared" si="8"/>
        <v>-0.18514262688331118</v>
      </c>
      <c r="F131" s="530">
        <f t="shared" si="8"/>
        <v>-0.2704341081788616</v>
      </c>
      <c r="G131" s="783"/>
    </row>
    <row r="132" spans="2:7" ht="18" customHeight="1" x14ac:dyDescent="0.35">
      <c r="B132" s="520" t="s">
        <v>180</v>
      </c>
      <c r="C132" s="362"/>
      <c r="D132" s="528" t="str">
        <f t="shared" si="8"/>
        <v/>
      </c>
      <c r="E132" s="529" t="str">
        <f t="shared" si="8"/>
        <v/>
      </c>
      <c r="F132" s="530">
        <f t="shared" si="8"/>
        <v>-0.64470823471631378</v>
      </c>
      <c r="G132" s="783"/>
    </row>
    <row r="133" spans="2:7" s="8" customFormat="1" ht="18" customHeight="1" x14ac:dyDescent="0.35">
      <c r="B133" s="521" t="s">
        <v>8</v>
      </c>
      <c r="C133" s="117"/>
      <c r="D133" s="531">
        <f t="shared" si="8"/>
        <v>9.1764810321551815E-2</v>
      </c>
      <c r="E133" s="532">
        <f t="shared" si="8"/>
        <v>0.17564218548334387</v>
      </c>
      <c r="F133" s="533">
        <f t="shared" si="8"/>
        <v>8.4401672703641628E-2</v>
      </c>
      <c r="G133" s="785"/>
    </row>
    <row r="134" spans="2:7" ht="18" customHeight="1" x14ac:dyDescent="0.35">
      <c r="B134" s="483" t="s">
        <v>134</v>
      </c>
      <c r="C134" s="117"/>
      <c r="D134" s="484">
        <f t="shared" si="8"/>
        <v>0.19231935784353515</v>
      </c>
      <c r="E134" s="485">
        <f t="shared" si="8"/>
        <v>0.1770572776672299</v>
      </c>
      <c r="F134" s="486">
        <f t="shared" si="8"/>
        <v>-8.8047682941798655E-3</v>
      </c>
      <c r="G134" s="783"/>
    </row>
    <row r="135" spans="2:7" ht="18" customHeight="1" x14ac:dyDescent="0.35">
      <c r="B135" s="483" t="s">
        <v>135</v>
      </c>
      <c r="C135" s="117"/>
      <c r="D135" s="484">
        <f t="shared" si="8"/>
        <v>3.6245508681989058E-2</v>
      </c>
      <c r="E135" s="485">
        <f t="shared" si="8"/>
        <v>-0.20558907416712269</v>
      </c>
      <c r="F135" s="486">
        <f t="shared" si="8"/>
        <v>-0.36743641234097402</v>
      </c>
      <c r="G135" s="783"/>
    </row>
    <row r="136" spans="2:7" ht="18" customHeight="1" x14ac:dyDescent="0.35">
      <c r="B136" s="483" t="s">
        <v>136</v>
      </c>
      <c r="C136" s="117"/>
      <c r="D136" s="484">
        <f t="shared" si="8"/>
        <v>-0.46800737021276595</v>
      </c>
      <c r="E136" s="485">
        <f t="shared" si="8"/>
        <v>-0.51131311111111111</v>
      </c>
      <c r="F136" s="486">
        <f t="shared" si="8"/>
        <v>-0.71800916296296302</v>
      </c>
      <c r="G136" s="783"/>
    </row>
    <row r="137" spans="2:7" ht="18" customHeight="1" x14ac:dyDescent="0.35">
      <c r="B137" s="487" t="s">
        <v>133</v>
      </c>
      <c r="C137" s="362"/>
      <c r="D137" s="488">
        <f t="shared" si="8"/>
        <v>-9.2578632622729695E-2</v>
      </c>
      <c r="E137" s="489">
        <f t="shared" si="8"/>
        <v>-9.4263494568411543E-2</v>
      </c>
      <c r="F137" s="490">
        <f t="shared" si="8"/>
        <v>-0.25916272465788637</v>
      </c>
      <c r="G137" s="785"/>
    </row>
    <row r="138" spans="2:7" ht="23.1" customHeight="1" thickBot="1" x14ac:dyDescent="0.4">
      <c r="B138" s="196" t="s">
        <v>85</v>
      </c>
      <c r="C138" s="117"/>
      <c r="D138" s="201">
        <f t="shared" si="8"/>
        <v>3.6440420659105355E-2</v>
      </c>
      <c r="E138" s="202">
        <f t="shared" si="8"/>
        <v>2.3066118647570022E-2</v>
      </c>
      <c r="F138" s="203">
        <f t="shared" si="8"/>
        <v>4.9667820721481792E-3</v>
      </c>
      <c r="G138" s="786"/>
    </row>
    <row r="139" spans="2:7" s="8" customFormat="1" ht="5.25" customHeight="1" x14ac:dyDescent="0.3">
      <c r="B139" s="19"/>
      <c r="C139" s="23"/>
      <c r="D139" s="15"/>
      <c r="E139" s="19"/>
      <c r="F139" s="19"/>
      <c r="G139" s="23"/>
    </row>
    <row r="140" spans="2:7" ht="28.95" customHeight="1" x14ac:dyDescent="0.3">
      <c r="B140" s="917" t="s">
        <v>283</v>
      </c>
      <c r="C140" s="917"/>
      <c r="D140" s="917"/>
      <c r="E140" s="917"/>
      <c r="F140" s="917"/>
      <c r="G140" s="2"/>
    </row>
    <row r="141" spans="2:7" x14ac:dyDescent="0.3">
      <c r="B141" s="915" t="s">
        <v>248</v>
      </c>
      <c r="C141" s="915"/>
      <c r="D141" s="915"/>
      <c r="E141" s="801" t="s">
        <v>0</v>
      </c>
      <c r="F141" s="801" t="s">
        <v>0</v>
      </c>
      <c r="G141" s="801"/>
    </row>
    <row r="142" spans="2:7" ht="29.4" customHeight="1" x14ac:dyDescent="0.3">
      <c r="B142" s="916" t="s">
        <v>247</v>
      </c>
      <c r="C142" s="916"/>
      <c r="D142" s="916"/>
      <c r="E142" s="916"/>
      <c r="F142" s="916"/>
      <c r="G142" s="802"/>
    </row>
    <row r="143" spans="2:7" ht="29.4" customHeight="1" x14ac:dyDescent="0.3">
      <c r="B143" s="910" t="s">
        <v>240</v>
      </c>
      <c r="C143" s="910"/>
      <c r="D143" s="910"/>
      <c r="E143" s="910"/>
      <c r="F143" s="910"/>
      <c r="G143" s="773"/>
    </row>
    <row r="144" spans="2:7" s="23" customFormat="1" x14ac:dyDescent="0.3">
      <c r="B144" s="800" t="s">
        <v>246</v>
      </c>
      <c r="C144" s="802"/>
      <c r="D144" s="802"/>
      <c r="E144" s="802"/>
      <c r="F144" s="801" t="s">
        <v>0</v>
      </c>
      <c r="G144" s="801"/>
    </row>
    <row r="145" spans="2:7" ht="30" customHeight="1" x14ac:dyDescent="0.3">
      <c r="B145" s="911" t="s">
        <v>289</v>
      </c>
      <c r="C145" s="911"/>
      <c r="D145" s="911"/>
      <c r="E145" s="911"/>
      <c r="F145" s="911"/>
      <c r="G145" s="805"/>
    </row>
    <row r="146" spans="2:7" ht="29.4" customHeight="1" x14ac:dyDescent="0.3">
      <c r="B146" s="910" t="s">
        <v>243</v>
      </c>
      <c r="C146" s="910"/>
      <c r="D146" s="910"/>
      <c r="E146" s="910"/>
      <c r="F146" s="910"/>
      <c r="G146" s="801"/>
    </row>
    <row r="147" spans="2:7" x14ac:dyDescent="0.3">
      <c r="B147" s="800" t="s">
        <v>290</v>
      </c>
      <c r="C147" s="801"/>
      <c r="D147" s="804"/>
      <c r="E147" s="801"/>
      <c r="F147" s="801"/>
      <c r="G147" s="801"/>
    </row>
    <row r="148" spans="2:7" x14ac:dyDescent="0.3">
      <c r="B148" s="801" t="s">
        <v>0</v>
      </c>
      <c r="C148" s="801"/>
      <c r="D148" s="804" t="s">
        <v>0</v>
      </c>
      <c r="E148" s="801" t="s">
        <v>0</v>
      </c>
      <c r="F148" s="801" t="s">
        <v>0</v>
      </c>
      <c r="G148" s="801"/>
    </row>
    <row r="149" spans="2:7" x14ac:dyDescent="0.3">
      <c r="B149" s="672"/>
      <c r="C149" s="803"/>
      <c r="D149" s="803"/>
      <c r="E149" s="803"/>
      <c r="F149" s="803"/>
      <c r="G149" s="803"/>
    </row>
    <row r="150" spans="2:7" s="23" customFormat="1" x14ac:dyDescent="0.3">
      <c r="B150" s="909"/>
      <c r="C150" s="909"/>
      <c r="D150" s="909"/>
      <c r="E150" s="909"/>
      <c r="F150" s="909"/>
      <c r="G150" s="909"/>
    </row>
    <row r="151" spans="2:7" x14ac:dyDescent="0.3">
      <c r="B151" s="672"/>
      <c r="C151" s="800"/>
      <c r="D151" s="800"/>
      <c r="E151" s="800"/>
      <c r="F151" s="800"/>
      <c r="G151" s="800"/>
    </row>
    <row r="152" spans="2:7" x14ac:dyDescent="0.3">
      <c r="B152" s="672"/>
      <c r="C152" s="800"/>
      <c r="D152" s="800"/>
      <c r="E152" s="800"/>
      <c r="F152" s="800" t="s">
        <v>0</v>
      </c>
      <c r="G152" s="800"/>
    </row>
    <row r="153" spans="2:7" x14ac:dyDescent="0.3">
      <c r="B153" s="23"/>
      <c r="C153" s="799"/>
      <c r="D153" s="799"/>
      <c r="E153" s="799"/>
      <c r="F153" s="799"/>
      <c r="G153" s="799"/>
    </row>
    <row r="154" spans="2:7" x14ac:dyDescent="0.3">
      <c r="B154" s="23"/>
      <c r="D154" s="616"/>
      <c r="E154" s="23"/>
      <c r="F154" s="23"/>
      <c r="G154" s="23"/>
    </row>
    <row r="155" spans="2:7" ht="15.6" x14ac:dyDescent="0.3">
      <c r="B155" s="778"/>
      <c r="C155" s="777"/>
      <c r="D155" s="777"/>
      <c r="E155" s="777"/>
      <c r="F155" s="777"/>
      <c r="G155" s="777"/>
    </row>
    <row r="156" spans="2:7" ht="15.6" x14ac:dyDescent="0.3">
      <c r="B156" s="778"/>
      <c r="C156" s="779"/>
      <c r="D156" s="779"/>
      <c r="E156" s="779"/>
      <c r="F156" s="779"/>
      <c r="G156" s="779"/>
    </row>
    <row r="157" spans="2:7" x14ac:dyDescent="0.3">
      <c r="B157" s="779" t="s">
        <v>0</v>
      </c>
      <c r="C157" s="779"/>
      <c r="D157" s="779" t="s">
        <v>0</v>
      </c>
      <c r="E157" s="779" t="s">
        <v>0</v>
      </c>
      <c r="F157" s="779" t="s">
        <v>0</v>
      </c>
      <c r="G157" s="779"/>
    </row>
  </sheetData>
  <mergeCells count="8">
    <mergeCell ref="B150:G150"/>
    <mergeCell ref="B143:F143"/>
    <mergeCell ref="B145:F145"/>
    <mergeCell ref="B146:F146"/>
    <mergeCell ref="B2:B5"/>
    <mergeCell ref="B141:D141"/>
    <mergeCell ref="B142:F142"/>
    <mergeCell ref="B140:F140"/>
  </mergeCells>
  <printOptions horizontalCentered="1"/>
  <pageMargins left="0.5" right="0.5" top="0.5" bottom="0.4" header="0.3" footer="0.3"/>
  <pageSetup scale="50" orientation="portrait" r:id="rId1"/>
  <headerFooter>
    <oddHeader>&amp;RCONFIDENTIAL</oddHeader>
    <oddFooter xml:space="preserve">&amp;L&amp;"-,Bold"&amp;10&amp;A&amp;C&amp;"-,Bold"&amp;10Page &amp;P of 19&amp;R&amp;"-,Bold"&amp;10Exhibit 1 </oddFooter>
  </headerFooter>
  <rowBreaks count="1" manualBreakCount="1">
    <brk id="76" min="1" max="6"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S149"/>
  <sheetViews>
    <sheetView topLeftCell="A2" zoomScale="80" zoomScaleNormal="80" zoomScaleSheetLayoutView="80" zoomScalePageLayoutView="70" workbookViewId="0">
      <selection activeCell="H68" sqref="H68:H95"/>
    </sheetView>
  </sheetViews>
  <sheetFormatPr defaultColWidth="0.5546875" defaultRowHeight="14.4" x14ac:dyDescent="0.3"/>
  <cols>
    <col min="1" max="1" width="8.6640625" customWidth="1"/>
    <col min="2" max="2" width="8.6640625" style="19" customWidth="1"/>
    <col min="3" max="3" width="8.6640625" style="647" customWidth="1"/>
    <col min="4" max="4" width="65.5546875" style="31" customWidth="1"/>
    <col min="5" max="5" width="1.5546875" style="100" customWidth="1"/>
    <col min="6" max="8" width="30.6640625" style="19" customWidth="1"/>
    <col min="9" max="9" width="30.6640625" style="647" customWidth="1"/>
    <col min="10" max="10" width="26.33203125" style="19" customWidth="1"/>
    <col min="11" max="602" width="10.5546875" style="19" customWidth="1"/>
    <col min="603" max="16384" width="0.5546875" style="19"/>
  </cols>
  <sheetData>
    <row r="1" spans="1:10" ht="15" hidden="1" thickBot="1" x14ac:dyDescent="0.35"/>
    <row r="2" spans="1:10" ht="23.1" customHeight="1" x14ac:dyDescent="0.5">
      <c r="D2" s="912" t="s">
        <v>91</v>
      </c>
      <c r="E2" s="502"/>
      <c r="F2" s="649" t="str">
        <f>'2_Costs'!D2</f>
        <v>Utility: Ameren Missouri</v>
      </c>
      <c r="G2" s="96"/>
      <c r="H2" s="758"/>
      <c r="I2" s="650"/>
      <c r="J2" s="14"/>
    </row>
    <row r="3" spans="1:10" ht="23.1" customHeight="1" x14ac:dyDescent="0.5">
      <c r="D3" s="913"/>
      <c r="E3" s="502"/>
      <c r="F3" s="654" t="str">
        <f>'2_Costs'!D3</f>
        <v>Report Date: 3/31/2022</v>
      </c>
      <c r="G3" s="651"/>
      <c r="H3" s="751"/>
      <c r="I3" s="652"/>
      <c r="J3" s="14"/>
    </row>
    <row r="4" spans="1:10" ht="23.1" customHeight="1" x14ac:dyDescent="0.5">
      <c r="D4" s="913"/>
      <c r="E4" s="502"/>
      <c r="F4" s="654" t="str">
        <f>'2_Costs'!D4</f>
        <v>Period:  3/01/2019 - 12/31/2021</v>
      </c>
      <c r="G4" s="651"/>
      <c r="H4" s="751"/>
      <c r="I4" s="652"/>
      <c r="J4" s="14"/>
    </row>
    <row r="5" spans="1:10" ht="23.1" customHeight="1" thickBot="1" x14ac:dyDescent="0.55000000000000004">
      <c r="A5" s="920">
        <v>2019</v>
      </c>
      <c r="B5" s="920">
        <v>2020</v>
      </c>
      <c r="C5" s="920">
        <v>2021</v>
      </c>
      <c r="D5" s="914"/>
      <c r="E5" s="502"/>
      <c r="F5" s="655" t="str">
        <f>'2_Costs'!D5</f>
        <v>Portfolio Start Date: 3/01/2019</v>
      </c>
      <c r="G5" s="759"/>
      <c r="H5" s="760"/>
      <c r="I5" s="761"/>
      <c r="J5" s="14"/>
    </row>
    <row r="6" spans="1:10" ht="11.1" customHeight="1" thickBot="1" x14ac:dyDescent="0.35">
      <c r="A6" s="921"/>
      <c r="B6" s="920"/>
      <c r="C6" s="920"/>
    </row>
    <row r="7" spans="1:10" s="21" customFormat="1" ht="25.2" customHeight="1" x14ac:dyDescent="0.35">
      <c r="A7" s="204" t="s">
        <v>79</v>
      </c>
      <c r="B7" s="610" t="s">
        <v>181</v>
      </c>
      <c r="C7" s="610" t="s">
        <v>181</v>
      </c>
      <c r="D7" s="193" t="s">
        <v>4</v>
      </c>
      <c r="E7" s="238"/>
      <c r="F7" s="187" t="str">
        <f>'2_Costs'!D7</f>
        <v>Program Year 1 Total</v>
      </c>
      <c r="G7" s="207" t="str">
        <f>'2_Costs'!E7</f>
        <v>Program Year 2 Total</v>
      </c>
      <c r="H7" s="208" t="str">
        <f>'2_Costs'!F7</f>
        <v>Program Year 3 Total</v>
      </c>
      <c r="I7" s="208" t="s">
        <v>223</v>
      </c>
      <c r="J7" s="9"/>
    </row>
    <row r="8" spans="1:10" ht="18" customHeight="1" x14ac:dyDescent="0.35">
      <c r="A8" s="839">
        <v>1</v>
      </c>
      <c r="B8" s="840">
        <v>1</v>
      </c>
      <c r="C8" s="840">
        <v>1</v>
      </c>
      <c r="D8" s="363" t="s">
        <v>139</v>
      </c>
      <c r="E8" s="362"/>
      <c r="F8" s="377">
        <v>1366.2387099499995</v>
      </c>
      <c r="G8" s="378">
        <v>3259.75866</v>
      </c>
      <c r="H8" s="379">
        <v>6012.124530000001</v>
      </c>
      <c r="I8" s="762" t="s">
        <v>224</v>
      </c>
      <c r="J8" s="15"/>
    </row>
    <row r="9" spans="1:10" ht="18" customHeight="1" x14ac:dyDescent="0.35">
      <c r="A9" s="839">
        <v>1</v>
      </c>
      <c r="B9" s="840">
        <v>1</v>
      </c>
      <c r="C9" s="840">
        <v>1</v>
      </c>
      <c r="D9" s="363" t="s">
        <v>182</v>
      </c>
      <c r="E9" s="362"/>
      <c r="F9" s="377">
        <v>2271.5208199999997</v>
      </c>
      <c r="G9" s="378">
        <v>9462.992236</v>
      </c>
      <c r="H9" s="379">
        <v>3574.08194</v>
      </c>
      <c r="I9" s="762" t="s">
        <v>224</v>
      </c>
      <c r="J9" s="15"/>
    </row>
    <row r="10" spans="1:10" ht="18" customHeight="1" x14ac:dyDescent="0.35">
      <c r="A10" s="839">
        <v>0.94</v>
      </c>
      <c r="B10" s="840">
        <v>0.93999999999999906</v>
      </c>
      <c r="C10" s="840">
        <v>0.93999999999999906</v>
      </c>
      <c r="D10" s="363" t="s">
        <v>132</v>
      </c>
      <c r="E10" s="362"/>
      <c r="F10" s="377">
        <v>1007.34348</v>
      </c>
      <c r="G10" s="378">
        <v>549.58885999999939</v>
      </c>
      <c r="H10" s="379">
        <v>435.66555999999957</v>
      </c>
      <c r="I10" s="762" t="s">
        <v>224</v>
      </c>
      <c r="J10" s="15"/>
    </row>
    <row r="11" spans="1:10" s="8" customFormat="1" ht="18" customHeight="1" x14ac:dyDescent="0.35">
      <c r="A11" s="841"/>
      <c r="B11" s="841"/>
      <c r="C11" s="841"/>
      <c r="D11" s="364" t="s">
        <v>137</v>
      </c>
      <c r="E11" s="117"/>
      <c r="F11" s="380">
        <f>SUM(F8:F10)</f>
        <v>4645.1030099499985</v>
      </c>
      <c r="G11" s="381">
        <f>SUM(G8:G10)</f>
        <v>13272.339755999999</v>
      </c>
      <c r="H11" s="382">
        <f>SUM(H8:H10)</f>
        <v>10021.87203</v>
      </c>
      <c r="I11" s="763" t="s">
        <v>224</v>
      </c>
      <c r="J11" s="15"/>
    </row>
    <row r="12" spans="1:10" ht="18" customHeight="1" x14ac:dyDescent="0.35">
      <c r="A12" s="842">
        <v>0.94</v>
      </c>
      <c r="B12" s="843">
        <v>0.93999999999999984</v>
      </c>
      <c r="C12" s="843">
        <v>0.93999999999999984</v>
      </c>
      <c r="D12" s="419" t="s">
        <v>80</v>
      </c>
      <c r="E12" s="362"/>
      <c r="F12" s="433">
        <v>15798.411739999998</v>
      </c>
      <c r="G12" s="434">
        <v>32946.411559999993</v>
      </c>
      <c r="H12" s="435">
        <v>29971.066219999997</v>
      </c>
      <c r="I12" s="764" t="s">
        <v>224</v>
      </c>
      <c r="J12" s="15"/>
    </row>
    <row r="13" spans="1:10" ht="18" customHeight="1" x14ac:dyDescent="0.35">
      <c r="A13" s="842">
        <v>0.94</v>
      </c>
      <c r="B13" s="843">
        <v>0.94</v>
      </c>
      <c r="C13" s="843">
        <v>0.94</v>
      </c>
      <c r="D13" s="419" t="s">
        <v>11</v>
      </c>
      <c r="E13" s="362"/>
      <c r="F13" s="433">
        <v>2805.7082399999999</v>
      </c>
      <c r="G13" s="434">
        <v>14199.248959999999</v>
      </c>
      <c r="H13" s="435">
        <v>49154.989479999997</v>
      </c>
      <c r="I13" s="764" t="s">
        <v>224</v>
      </c>
      <c r="J13" s="15"/>
    </row>
    <row r="14" spans="1:10" ht="18" customHeight="1" x14ac:dyDescent="0.35">
      <c r="A14" s="842">
        <v>0.94</v>
      </c>
      <c r="B14" s="843">
        <v>0.94000000000000028</v>
      </c>
      <c r="C14" s="843">
        <v>0.94000000000000028</v>
      </c>
      <c r="D14" s="419" t="s">
        <v>10</v>
      </c>
      <c r="E14" s="362"/>
      <c r="F14" s="433">
        <v>1020.82778</v>
      </c>
      <c r="G14" s="434">
        <v>5732.8221800000019</v>
      </c>
      <c r="H14" s="435">
        <v>6535.3706800000018</v>
      </c>
      <c r="I14" s="764" t="s">
        <v>224</v>
      </c>
      <c r="J14" s="15"/>
    </row>
    <row r="15" spans="1:10" ht="18" customHeight="1" x14ac:dyDescent="0.35">
      <c r="A15" s="842">
        <v>0.94</v>
      </c>
      <c r="B15" s="843">
        <v>0.94</v>
      </c>
      <c r="C15" s="843">
        <v>0.94</v>
      </c>
      <c r="D15" s="419" t="s">
        <v>49</v>
      </c>
      <c r="E15" s="362"/>
      <c r="F15" s="433">
        <v>6001.7458399999996</v>
      </c>
      <c r="G15" s="434">
        <v>5230.8095399999993</v>
      </c>
      <c r="H15" s="435">
        <v>5318.9242000000004</v>
      </c>
      <c r="I15" s="764" t="s">
        <v>224</v>
      </c>
      <c r="J15" s="15"/>
    </row>
    <row r="16" spans="1:10" ht="18" customHeight="1" x14ac:dyDescent="0.35">
      <c r="A16" s="842">
        <v>0.94</v>
      </c>
      <c r="B16" s="843">
        <v>0.93999999999999928</v>
      </c>
      <c r="C16" s="843">
        <v>0.93999999999999928</v>
      </c>
      <c r="D16" s="419" t="s">
        <v>9</v>
      </c>
      <c r="E16" s="362"/>
      <c r="F16" s="433">
        <v>71960.049360000005</v>
      </c>
      <c r="G16" s="434">
        <v>80021.071999999942</v>
      </c>
      <c r="H16" s="435">
        <v>77395.30419999994</v>
      </c>
      <c r="I16" s="764" t="s">
        <v>224</v>
      </c>
      <c r="J16" s="15"/>
    </row>
    <row r="17" spans="1:10" ht="18" hidden="1" customHeight="1" x14ac:dyDescent="0.35">
      <c r="A17" s="842" t="s">
        <v>140</v>
      </c>
      <c r="B17" s="843" t="e">
        <v>#DIV/0!</v>
      </c>
      <c r="C17" s="843" t="e">
        <v>#DIV/0!</v>
      </c>
      <c r="D17" s="419" t="s">
        <v>124</v>
      </c>
      <c r="E17" s="362"/>
      <c r="F17" s="433"/>
      <c r="G17" s="434"/>
      <c r="H17" s="435"/>
      <c r="I17" s="764"/>
      <c r="J17" s="15"/>
    </row>
    <row r="18" spans="1:10" ht="18" customHeight="1" x14ac:dyDescent="0.35">
      <c r="A18" s="842">
        <v>1</v>
      </c>
      <c r="B18" s="843">
        <v>1</v>
      </c>
      <c r="C18" s="843">
        <v>1</v>
      </c>
      <c r="D18" s="419" t="s">
        <v>236</v>
      </c>
      <c r="E18" s="362"/>
      <c r="F18" s="752">
        <v>54.048119999999997</v>
      </c>
      <c r="G18" s="753">
        <v>346.22660197692994</v>
      </c>
      <c r="H18" s="754">
        <v>487.42846517306992</v>
      </c>
      <c r="I18" s="764">
        <f>SUM(F18:H18)</f>
        <v>887.70318714999985</v>
      </c>
      <c r="J18" s="15"/>
    </row>
    <row r="19" spans="1:10" ht="18" hidden="1" customHeight="1" x14ac:dyDescent="0.35">
      <c r="A19" s="842"/>
      <c r="B19" s="843"/>
      <c r="C19" s="843"/>
      <c r="D19" s="419" t="s">
        <v>126</v>
      </c>
      <c r="E19" s="362"/>
      <c r="F19" s="433">
        <v>0</v>
      </c>
      <c r="G19" s="434">
        <v>0</v>
      </c>
      <c r="H19" s="435">
        <v>0</v>
      </c>
      <c r="I19" s="764">
        <v>0</v>
      </c>
      <c r="J19" s="15"/>
    </row>
    <row r="20" spans="1:10" s="8" customFormat="1" ht="18" customHeight="1" x14ac:dyDescent="0.35">
      <c r="A20" s="844"/>
      <c r="B20" s="844"/>
      <c r="C20" s="844"/>
      <c r="D20" s="423" t="s">
        <v>7</v>
      </c>
      <c r="E20" s="117"/>
      <c r="F20" s="436">
        <f>SUM(F12:F19)</f>
        <v>97640.79108000001</v>
      </c>
      <c r="G20" s="437">
        <f>SUM(G12:G19)</f>
        <v>138476.59084197687</v>
      </c>
      <c r="H20" s="438">
        <f>SUM(H12:H19)</f>
        <v>168863.08324517298</v>
      </c>
      <c r="I20" s="765" t="s">
        <v>224</v>
      </c>
      <c r="J20" s="15"/>
    </row>
    <row r="21" spans="1:10" ht="18" customHeight="1" x14ac:dyDescent="0.35">
      <c r="A21" s="845">
        <v>0.77</v>
      </c>
      <c r="B21" s="846">
        <v>0.77</v>
      </c>
      <c r="C21" s="846">
        <v>0.76999999999999991</v>
      </c>
      <c r="D21" s="520" t="s">
        <v>127</v>
      </c>
      <c r="E21" s="362"/>
      <c r="F21" s="540">
        <v>1564.0930227999997</v>
      </c>
      <c r="G21" s="541">
        <v>636.17786540000009</v>
      </c>
      <c r="H21" s="542">
        <v>1260.7560427000001</v>
      </c>
      <c r="I21" s="766" t="s">
        <v>224</v>
      </c>
      <c r="J21" s="15"/>
    </row>
    <row r="22" spans="1:10" ht="18" customHeight="1" x14ac:dyDescent="0.35">
      <c r="A22" s="845">
        <v>0.72533652832935458</v>
      </c>
      <c r="B22" s="846">
        <v>0.72574013835077167</v>
      </c>
      <c r="C22" s="846">
        <v>0.72444289808960771</v>
      </c>
      <c r="D22" s="520" t="s">
        <v>47</v>
      </c>
      <c r="E22" s="362"/>
      <c r="F22" s="540">
        <v>3700.2019172958858</v>
      </c>
      <c r="G22" s="541">
        <v>7129.0331500319626</v>
      </c>
      <c r="H22" s="542">
        <v>6011.9416024939492</v>
      </c>
      <c r="I22" s="766" t="s">
        <v>224</v>
      </c>
      <c r="J22" s="15"/>
    </row>
    <row r="23" spans="1:10" ht="18" customHeight="1" x14ac:dyDescent="0.35">
      <c r="A23" s="845">
        <v>0.9</v>
      </c>
      <c r="B23" s="846">
        <v>0.89999999999999991</v>
      </c>
      <c r="C23" s="846">
        <v>0.9</v>
      </c>
      <c r="D23" s="520" t="s">
        <v>128</v>
      </c>
      <c r="E23" s="362"/>
      <c r="F23" s="540">
        <v>6533.8555230000002</v>
      </c>
      <c r="G23" s="541">
        <v>4967.9820540000001</v>
      </c>
      <c r="H23" s="542">
        <v>5336.2116090000009</v>
      </c>
      <c r="I23" s="766" t="s">
        <v>224</v>
      </c>
      <c r="J23" s="15"/>
    </row>
    <row r="24" spans="1:10" ht="18" customHeight="1" x14ac:dyDescent="0.35">
      <c r="A24" s="845">
        <v>1</v>
      </c>
      <c r="B24" s="847"/>
      <c r="C24" s="847"/>
      <c r="D24" s="520" t="s">
        <v>235</v>
      </c>
      <c r="E24" s="362"/>
      <c r="F24" s="755">
        <v>8543.897399999998</v>
      </c>
      <c r="G24" s="756">
        <v>9936.857</v>
      </c>
      <c r="H24" s="757">
        <v>-8227.377629999999</v>
      </c>
      <c r="I24" s="766">
        <f>SUM(F24:H24)</f>
        <v>10253.376769999999</v>
      </c>
      <c r="J24" s="15"/>
    </row>
    <row r="25" spans="1:10" ht="18" customHeight="1" x14ac:dyDescent="0.35">
      <c r="A25" s="845">
        <v>0.90600639174202391</v>
      </c>
      <c r="B25" s="846">
        <v>0.90492366828577397</v>
      </c>
      <c r="C25" s="846">
        <v>0.9040217587193986</v>
      </c>
      <c r="D25" s="520" t="s">
        <v>295</v>
      </c>
      <c r="E25" s="362"/>
      <c r="F25" s="540">
        <v>35930.393021605436</v>
      </c>
      <c r="G25" s="541">
        <v>35069.870600849761</v>
      </c>
      <c r="H25" s="542">
        <v>44524.774531757481</v>
      </c>
      <c r="I25" s="766" t="s">
        <v>224</v>
      </c>
      <c r="J25" s="15"/>
    </row>
    <row r="26" spans="1:10" ht="18" customHeight="1" x14ac:dyDescent="0.35">
      <c r="A26" s="845">
        <v>0.64056751770647224</v>
      </c>
      <c r="B26" s="846">
        <v>0.6427490768590598</v>
      </c>
      <c r="C26" s="846">
        <v>0.64632985734608484</v>
      </c>
      <c r="D26" s="520" t="s">
        <v>12</v>
      </c>
      <c r="E26" s="362"/>
      <c r="F26" s="540">
        <v>55439.45059405639</v>
      </c>
      <c r="G26" s="541">
        <v>67683.024016148236</v>
      </c>
      <c r="H26" s="542">
        <v>62658.983259097666</v>
      </c>
      <c r="I26" s="766" t="s">
        <v>224</v>
      </c>
      <c r="J26" s="707"/>
    </row>
    <row r="27" spans="1:10" ht="18" customHeight="1" x14ac:dyDescent="0.35">
      <c r="A27" s="845">
        <v>0.9</v>
      </c>
      <c r="B27" s="846">
        <v>0.9</v>
      </c>
      <c r="C27" s="846">
        <v>0.89999999999999991</v>
      </c>
      <c r="D27" s="520" t="s">
        <v>129</v>
      </c>
      <c r="E27" s="362"/>
      <c r="F27" s="540">
        <v>2015.8980957495003</v>
      </c>
      <c r="G27" s="541">
        <v>2720.0534287230003</v>
      </c>
      <c r="H27" s="542">
        <v>3527.9856449999961</v>
      </c>
      <c r="I27" s="766" t="s">
        <v>224</v>
      </c>
      <c r="J27" s="707"/>
    </row>
    <row r="28" spans="1:10" ht="18" customHeight="1" x14ac:dyDescent="0.35">
      <c r="A28" s="845">
        <v>1</v>
      </c>
      <c r="B28" s="846">
        <v>1</v>
      </c>
      <c r="C28" s="846">
        <v>1</v>
      </c>
      <c r="D28" s="520" t="s">
        <v>130</v>
      </c>
      <c r="E28" s="362"/>
      <c r="F28" s="540">
        <v>2197.9859999999999</v>
      </c>
      <c r="G28" s="541">
        <v>3500.8829999999998</v>
      </c>
      <c r="H28" s="542">
        <v>312.32181000000111</v>
      </c>
      <c r="I28" s="766" t="s">
        <v>224</v>
      </c>
      <c r="J28" s="707"/>
    </row>
    <row r="29" spans="1:10" ht="18" customHeight="1" x14ac:dyDescent="0.35">
      <c r="A29" s="845"/>
      <c r="B29" s="846"/>
      <c r="C29" s="846">
        <v>1</v>
      </c>
      <c r="D29" s="520" t="s">
        <v>180</v>
      </c>
      <c r="E29" s="362"/>
      <c r="F29" s="540"/>
      <c r="G29" s="541">
        <v>0</v>
      </c>
      <c r="H29" s="542">
        <v>678.03806737000002</v>
      </c>
      <c r="I29" s="766" t="s">
        <v>224</v>
      </c>
      <c r="J29" s="707"/>
    </row>
    <row r="30" spans="1:10" s="8" customFormat="1" ht="18" customHeight="1" x14ac:dyDescent="0.35">
      <c r="A30" s="848"/>
      <c r="B30" s="848"/>
      <c r="C30" s="848"/>
      <c r="D30" s="521" t="s">
        <v>8</v>
      </c>
      <c r="E30" s="117"/>
      <c r="F30" s="543">
        <f>SUM(F21:F29)</f>
        <v>115925.77557450721</v>
      </c>
      <c r="G30" s="544">
        <f>SUM(G21:G29)</f>
        <v>131643.88111515294</v>
      </c>
      <c r="H30" s="545">
        <f>SUM(H21:H29)</f>
        <v>116083.63493741909</v>
      </c>
      <c r="I30" s="767" t="s">
        <v>224</v>
      </c>
      <c r="J30" s="707"/>
    </row>
    <row r="31" spans="1:10" ht="18" hidden="1" customHeight="1" x14ac:dyDescent="0.35">
      <c r="A31" s="121" t="s">
        <v>140</v>
      </c>
      <c r="B31" s="609"/>
      <c r="C31" s="609"/>
      <c r="D31" s="205" t="s">
        <v>134</v>
      </c>
      <c r="E31" s="117"/>
      <c r="F31" s="209"/>
      <c r="G31" s="122"/>
      <c r="H31" s="210"/>
      <c r="I31" s="768"/>
      <c r="J31" s="707"/>
    </row>
    <row r="32" spans="1:10" ht="18" hidden="1" customHeight="1" x14ac:dyDescent="0.35">
      <c r="A32" s="121" t="s">
        <v>140</v>
      </c>
      <c r="B32" s="609"/>
      <c r="C32" s="609"/>
      <c r="D32" s="205" t="s">
        <v>135</v>
      </c>
      <c r="E32" s="117"/>
      <c r="F32" s="209"/>
      <c r="G32" s="122"/>
      <c r="H32" s="210"/>
      <c r="I32" s="768"/>
      <c r="J32" s="707"/>
    </row>
    <row r="33" spans="1:19" ht="18" hidden="1" customHeight="1" x14ac:dyDescent="0.35">
      <c r="A33" s="121" t="s">
        <v>140</v>
      </c>
      <c r="B33" s="609"/>
      <c r="C33" s="609"/>
      <c r="D33" s="205" t="s">
        <v>136</v>
      </c>
      <c r="E33" s="117"/>
      <c r="F33" s="209"/>
      <c r="G33" s="122"/>
      <c r="H33" s="210"/>
      <c r="I33" s="768"/>
      <c r="J33" s="707"/>
    </row>
    <row r="34" spans="1:19" ht="18" hidden="1" customHeight="1" x14ac:dyDescent="0.35">
      <c r="A34" s="121" t="s">
        <v>140</v>
      </c>
      <c r="B34" s="609"/>
      <c r="C34" s="609"/>
      <c r="D34" s="206" t="s">
        <v>133</v>
      </c>
      <c r="E34" s="362"/>
      <c r="F34" s="209"/>
      <c r="G34" s="122">
        <f>SUM(G31:G33)</f>
        <v>0</v>
      </c>
      <c r="H34" s="210">
        <f>SUM(H31:H33)</f>
        <v>0</v>
      </c>
      <c r="I34" s="768">
        <f>SUM(I31:I33)</f>
        <v>0</v>
      </c>
      <c r="J34" s="707"/>
    </row>
    <row r="35" spans="1:19" ht="22.2" customHeight="1" thickBot="1" x14ac:dyDescent="0.4">
      <c r="A35" s="617"/>
      <c r="B35" s="618"/>
      <c r="C35" s="618"/>
      <c r="D35" s="196" t="s">
        <v>234</v>
      </c>
      <c r="E35" s="117"/>
      <c r="F35" s="648">
        <f>F11+F20+F30+F34</f>
        <v>218211.66966445721</v>
      </c>
      <c r="G35" s="211">
        <f>G11+G20+G30+G34</f>
        <v>283392.81171312981</v>
      </c>
      <c r="H35" s="212">
        <f>H11+H20+H30+H34</f>
        <v>294968.59021259204</v>
      </c>
      <c r="I35" s="769" t="s">
        <v>224</v>
      </c>
      <c r="J35" s="707"/>
    </row>
    <row r="36" spans="1:19" s="21" customFormat="1" ht="15" customHeight="1" thickBot="1" x14ac:dyDescent="0.4">
      <c r="A36" s="238"/>
      <c r="B36" s="238"/>
      <c r="C36" s="238"/>
      <c r="D36" s="40"/>
      <c r="E36" s="503"/>
      <c r="J36" s="707"/>
    </row>
    <row r="37" spans="1:19" s="21" customFormat="1" ht="25.2" customHeight="1" x14ac:dyDescent="0.35">
      <c r="A37" s="134"/>
      <c r="B37" s="134"/>
      <c r="C37" s="134"/>
      <c r="D37" s="193" t="s">
        <v>53</v>
      </c>
      <c r="E37" s="238"/>
      <c r="F37" s="187" t="str">
        <f>F$7</f>
        <v>Program Year 1 Total</v>
      </c>
      <c r="G37" s="188" t="str">
        <f t="shared" ref="G37:H37" si="0">G$7</f>
        <v>Program Year 2 Total</v>
      </c>
      <c r="H37" s="189" t="str">
        <f t="shared" si="0"/>
        <v>Program Year 3 Total</v>
      </c>
      <c r="I37" s="208" t="s">
        <v>223</v>
      </c>
      <c r="J37" s="706"/>
      <c r="K37" s="706"/>
      <c r="L37" s="706"/>
      <c r="M37" s="706"/>
      <c r="N37" s="706"/>
      <c r="O37" s="706"/>
      <c r="P37" s="706"/>
      <c r="Q37" s="706"/>
      <c r="R37" s="706"/>
      <c r="S37" s="706"/>
    </row>
    <row r="38" spans="1:19" ht="18" customHeight="1" x14ac:dyDescent="0.35">
      <c r="A38" s="134"/>
      <c r="B38" s="134"/>
      <c r="C38" s="134"/>
      <c r="D38" s="363" t="s">
        <v>139</v>
      </c>
      <c r="E38" s="362"/>
      <c r="F38" s="377">
        <v>900</v>
      </c>
      <c r="G38" s="378">
        <v>1650</v>
      </c>
      <c r="H38" s="379">
        <v>2680</v>
      </c>
      <c r="I38" s="762" t="s">
        <v>224</v>
      </c>
      <c r="J38" s="15"/>
    </row>
    <row r="39" spans="1:19" ht="18" customHeight="1" x14ac:dyDescent="0.35">
      <c r="A39" s="134"/>
      <c r="B39" s="134"/>
      <c r="C39" s="134"/>
      <c r="D39" s="363" t="s">
        <v>138</v>
      </c>
      <c r="E39" s="362"/>
      <c r="F39" s="377">
        <v>8556.134213574529</v>
      </c>
      <c r="G39" s="378">
        <v>10415.029879897325</v>
      </c>
      <c r="H39" s="379">
        <v>10821.670222107636</v>
      </c>
      <c r="I39" s="762" t="s">
        <v>224</v>
      </c>
      <c r="J39" s="15"/>
    </row>
    <row r="40" spans="1:19" ht="18" customHeight="1" x14ac:dyDescent="0.35">
      <c r="A40" s="135"/>
      <c r="B40" s="135"/>
      <c r="C40" s="135"/>
      <c r="D40" s="363" t="s">
        <v>132</v>
      </c>
      <c r="E40" s="362"/>
      <c r="F40" s="377">
        <v>986.50673479259376</v>
      </c>
      <c r="G40" s="378">
        <v>1793.2797217444243</v>
      </c>
      <c r="H40" s="379">
        <v>1699.7312304300749</v>
      </c>
      <c r="I40" s="762" t="s">
        <v>224</v>
      </c>
      <c r="J40" s="15"/>
    </row>
    <row r="41" spans="1:19" s="8" customFormat="1" ht="18" customHeight="1" x14ac:dyDescent="0.35">
      <c r="A41" s="134"/>
      <c r="B41" s="134"/>
      <c r="C41" s="134"/>
      <c r="D41" s="364" t="s">
        <v>137</v>
      </c>
      <c r="E41" s="117"/>
      <c r="F41" s="380">
        <f>SUM(F38:F40)</f>
        <v>10442.640948367123</v>
      </c>
      <c r="G41" s="381">
        <f>SUM(G38:G40)</f>
        <v>13858.309601641749</v>
      </c>
      <c r="H41" s="382">
        <f>SUM(H38:H40)</f>
        <v>15201.40145253771</v>
      </c>
      <c r="I41" s="763" t="s">
        <v>224</v>
      </c>
      <c r="J41" s="15"/>
    </row>
    <row r="42" spans="1:19" ht="18" customHeight="1" x14ac:dyDescent="0.35">
      <c r="A42" s="134"/>
      <c r="B42" s="134"/>
      <c r="C42" s="134"/>
      <c r="D42" s="419" t="s">
        <v>80</v>
      </c>
      <c r="E42" s="362"/>
      <c r="F42" s="433">
        <v>34246.778111701293</v>
      </c>
      <c r="G42" s="434">
        <v>69881.939410921288</v>
      </c>
      <c r="H42" s="435">
        <v>100444.64108179329</v>
      </c>
      <c r="I42" s="764" t="s">
        <v>224</v>
      </c>
      <c r="J42" s="15"/>
    </row>
    <row r="43" spans="1:19" ht="18" customHeight="1" x14ac:dyDescent="0.35">
      <c r="A43" s="134"/>
      <c r="B43" s="134"/>
      <c r="C43" s="134"/>
      <c r="D43" s="419" t="s">
        <v>11</v>
      </c>
      <c r="E43" s="362"/>
      <c r="F43" s="433">
        <v>3348.5914349999994</v>
      </c>
      <c r="G43" s="434">
        <v>8660.3194440000007</v>
      </c>
      <c r="H43" s="435">
        <v>12076.292591999993</v>
      </c>
      <c r="I43" s="764" t="s">
        <v>224</v>
      </c>
      <c r="J43" s="15"/>
    </row>
    <row r="44" spans="1:19" ht="18" customHeight="1" x14ac:dyDescent="0.35">
      <c r="A44" s="134"/>
      <c r="B44" s="134"/>
      <c r="C44" s="134"/>
      <c r="D44" s="419" t="s">
        <v>10</v>
      </c>
      <c r="E44" s="362"/>
      <c r="F44" s="433">
        <v>2678.8731479999992</v>
      </c>
      <c r="G44" s="434">
        <v>7216.9328700000042</v>
      </c>
      <c r="H44" s="435">
        <v>12076.292591999993</v>
      </c>
      <c r="I44" s="764" t="s">
        <v>224</v>
      </c>
      <c r="J44" s="15"/>
    </row>
    <row r="45" spans="1:19" ht="18" customHeight="1" x14ac:dyDescent="0.35">
      <c r="A45" s="134"/>
      <c r="B45" s="134"/>
      <c r="C45" s="134"/>
      <c r="D45" s="419" t="s">
        <v>49</v>
      </c>
      <c r="E45" s="362"/>
      <c r="F45" s="433">
        <v>8702.4987645468409</v>
      </c>
      <c r="G45" s="434">
        <v>10117.742832819493</v>
      </c>
      <c r="H45" s="435">
        <v>11339.504008252938</v>
      </c>
      <c r="I45" s="764" t="s">
        <v>224</v>
      </c>
      <c r="J45" s="15"/>
    </row>
    <row r="46" spans="1:19" ht="18" customHeight="1" x14ac:dyDescent="0.35">
      <c r="A46" s="136"/>
      <c r="B46" s="136"/>
      <c r="C46" s="136"/>
      <c r="D46" s="419" t="s">
        <v>9</v>
      </c>
      <c r="E46" s="362"/>
      <c r="F46" s="433">
        <v>29219.575757769544</v>
      </c>
      <c r="G46" s="434">
        <v>56470.126214065407</v>
      </c>
      <c r="H46" s="435">
        <v>68606.793151083155</v>
      </c>
      <c r="I46" s="764" t="s">
        <v>224</v>
      </c>
      <c r="J46" s="15"/>
    </row>
    <row r="47" spans="1:19" ht="18" hidden="1" customHeight="1" x14ac:dyDescent="0.35">
      <c r="A47" s="134"/>
      <c r="B47" s="134"/>
      <c r="C47" s="134"/>
      <c r="D47" s="419" t="s">
        <v>124</v>
      </c>
      <c r="E47" s="362"/>
      <c r="F47" s="433">
        <v>0</v>
      </c>
      <c r="G47" s="434">
        <v>0</v>
      </c>
      <c r="H47" s="435"/>
      <c r="I47" s="764"/>
      <c r="J47" s="15"/>
    </row>
    <row r="48" spans="1:19" ht="18" customHeight="1" x14ac:dyDescent="0.35">
      <c r="A48" s="136"/>
      <c r="B48" s="136"/>
      <c r="C48" s="136"/>
      <c r="D48" s="419" t="s">
        <v>125</v>
      </c>
      <c r="E48" s="362"/>
      <c r="F48" s="433">
        <v>500</v>
      </c>
      <c r="G48" s="434">
        <v>500</v>
      </c>
      <c r="H48" s="435">
        <v>500</v>
      </c>
      <c r="I48" s="764">
        <f>SUM(F48:H48)</f>
        <v>1500</v>
      </c>
      <c r="J48" s="15"/>
    </row>
    <row r="49" spans="1:10" ht="18" hidden="1" customHeight="1" x14ac:dyDescent="0.35">
      <c r="A49" s="28"/>
      <c r="B49" s="28"/>
      <c r="C49" s="28"/>
      <c r="D49" s="419" t="s">
        <v>126</v>
      </c>
      <c r="E49" s="362"/>
      <c r="F49" s="433">
        <v>0</v>
      </c>
      <c r="G49" s="434">
        <v>0</v>
      </c>
      <c r="H49" s="435"/>
      <c r="I49" s="764">
        <v>0</v>
      </c>
    </row>
    <row r="50" spans="1:10" s="8" customFormat="1" ht="18" customHeight="1" x14ac:dyDescent="0.35">
      <c r="A50" s="134"/>
      <c r="B50" s="134"/>
      <c r="C50" s="134"/>
      <c r="D50" s="423" t="s">
        <v>7</v>
      </c>
      <c r="E50" s="117"/>
      <c r="F50" s="436">
        <f>SUM(F42:F49)</f>
        <v>78696.317217017684</v>
      </c>
      <c r="G50" s="437">
        <f>SUM(G42:G49)</f>
        <v>152847.06077180619</v>
      </c>
      <c r="H50" s="438">
        <f>SUM(H42:H49)</f>
        <v>205043.52342512936</v>
      </c>
      <c r="I50" s="765" t="s">
        <v>224</v>
      </c>
    </row>
    <row r="51" spans="1:10" ht="18" customHeight="1" x14ac:dyDescent="0.35">
      <c r="A51" s="134"/>
      <c r="B51" s="134"/>
      <c r="C51" s="134"/>
      <c r="D51" s="520" t="s">
        <v>127</v>
      </c>
      <c r="E51" s="362"/>
      <c r="F51" s="540">
        <v>2358.3228789327218</v>
      </c>
      <c r="G51" s="541">
        <v>3333.1458819327213</v>
      </c>
      <c r="H51" s="542">
        <v>3345.0452272436287</v>
      </c>
      <c r="I51" s="766" t="s">
        <v>224</v>
      </c>
      <c r="J51" s="15"/>
    </row>
    <row r="52" spans="1:10" ht="18" customHeight="1" x14ac:dyDescent="0.35">
      <c r="A52" s="134"/>
      <c r="B52" s="134"/>
      <c r="C52" s="134"/>
      <c r="D52" s="520" t="s">
        <v>47</v>
      </c>
      <c r="E52" s="362"/>
      <c r="F52" s="540">
        <v>8221.6165814188971</v>
      </c>
      <c r="G52" s="541">
        <v>9187.8935487097933</v>
      </c>
      <c r="H52" s="542">
        <v>9799.6433514010241</v>
      </c>
      <c r="I52" s="766" t="s">
        <v>224</v>
      </c>
      <c r="J52" s="15"/>
    </row>
    <row r="53" spans="1:10" ht="18" customHeight="1" x14ac:dyDescent="0.35">
      <c r="A53" s="134"/>
      <c r="B53" s="134"/>
      <c r="C53" s="134"/>
      <c r="D53" s="520" t="s">
        <v>128</v>
      </c>
      <c r="E53" s="362"/>
      <c r="F53" s="540">
        <v>6551.0265741428975</v>
      </c>
      <c r="G53" s="541">
        <v>6551.0265741428975</v>
      </c>
      <c r="H53" s="542">
        <v>4198.9759551410079</v>
      </c>
      <c r="I53" s="766" t="s">
        <v>224</v>
      </c>
      <c r="J53" s="15"/>
    </row>
    <row r="54" spans="1:10" ht="18" customHeight="1" x14ac:dyDescent="0.35">
      <c r="A54" s="134"/>
      <c r="B54" s="134"/>
      <c r="C54" s="134"/>
      <c r="D54" s="520" t="s">
        <v>48</v>
      </c>
      <c r="E54" s="362"/>
      <c r="F54" s="540">
        <v>35250</v>
      </c>
      <c r="G54" s="541">
        <v>0</v>
      </c>
      <c r="H54" s="542">
        <v>0</v>
      </c>
      <c r="I54" s="766">
        <f>SUM(F54:H54)</f>
        <v>35250</v>
      </c>
      <c r="J54" s="15"/>
    </row>
    <row r="55" spans="1:10" ht="18" customHeight="1" x14ac:dyDescent="0.35">
      <c r="A55" s="134"/>
      <c r="B55" s="134"/>
      <c r="C55" s="134"/>
      <c r="D55" s="520" t="s">
        <v>13</v>
      </c>
      <c r="E55" s="362"/>
      <c r="F55" s="540">
        <v>44360.59785349037</v>
      </c>
      <c r="G55" s="541">
        <v>47593.845888929609</v>
      </c>
      <c r="H55" s="542">
        <v>48350.3167942215</v>
      </c>
      <c r="I55" s="766" t="s">
        <v>224</v>
      </c>
      <c r="J55" s="15"/>
    </row>
    <row r="56" spans="1:10" ht="18" customHeight="1" x14ac:dyDescent="0.35">
      <c r="A56" s="134"/>
      <c r="B56" s="134"/>
      <c r="C56" s="134"/>
      <c r="D56" s="520" t="s">
        <v>12</v>
      </c>
      <c r="E56" s="362"/>
      <c r="F56" s="540">
        <v>12658.898665979368</v>
      </c>
      <c r="G56" s="541">
        <v>13203.150284827436</v>
      </c>
      <c r="H56" s="542">
        <v>11238.42261590923</v>
      </c>
      <c r="I56" s="766" t="s">
        <v>224</v>
      </c>
      <c r="J56" s="15"/>
    </row>
    <row r="57" spans="1:10" ht="18" customHeight="1" x14ac:dyDescent="0.35">
      <c r="A57" s="134"/>
      <c r="B57" s="134"/>
      <c r="C57" s="134"/>
      <c r="D57" s="520" t="s">
        <v>129</v>
      </c>
      <c r="E57" s="362"/>
      <c r="F57" s="540">
        <v>2292.1209583469677</v>
      </c>
      <c r="G57" s="541">
        <v>3269.6348263377008</v>
      </c>
      <c r="H57" s="542">
        <v>4063.8996569798946</v>
      </c>
      <c r="I57" s="766" t="s">
        <v>224</v>
      </c>
      <c r="J57" s="15"/>
    </row>
    <row r="58" spans="1:10" ht="18" customHeight="1" x14ac:dyDescent="0.35">
      <c r="A58" s="136"/>
      <c r="B58" s="136"/>
      <c r="C58" s="136"/>
      <c r="D58" s="520" t="s">
        <v>130</v>
      </c>
      <c r="E58" s="362"/>
      <c r="F58" s="540">
        <v>1130.398417095</v>
      </c>
      <c r="G58" s="541">
        <v>1311.2621638301998</v>
      </c>
      <c r="H58" s="542">
        <v>1470.6487500000001</v>
      </c>
      <c r="I58" s="766" t="s">
        <v>224</v>
      </c>
      <c r="J58" s="15"/>
    </row>
    <row r="59" spans="1:10" ht="18" customHeight="1" x14ac:dyDescent="0.35">
      <c r="A59" s="29"/>
      <c r="B59" s="29"/>
      <c r="C59" s="29"/>
      <c r="D59" s="520" t="s">
        <v>180</v>
      </c>
      <c r="E59" s="362"/>
      <c r="F59" s="540"/>
      <c r="G59" s="541"/>
      <c r="H59" s="542">
        <v>4367.2642999999998</v>
      </c>
      <c r="I59" s="766" t="s">
        <v>224</v>
      </c>
      <c r="J59" s="15"/>
    </row>
    <row r="60" spans="1:10" s="8" customFormat="1" ht="18" customHeight="1" x14ac:dyDescent="0.35">
      <c r="A60" s="136"/>
      <c r="B60" s="136"/>
      <c r="C60" s="136"/>
      <c r="D60" s="521" t="s">
        <v>8</v>
      </c>
      <c r="E60" s="117"/>
      <c r="F60" s="543">
        <f>SUM(F51:F59)</f>
        <v>112822.98192940622</v>
      </c>
      <c r="G60" s="544">
        <f>SUM(G51:G59)</f>
        <v>84449.959168710353</v>
      </c>
      <c r="H60" s="545">
        <f>SUM(H51:H59)</f>
        <v>86834.216650896269</v>
      </c>
      <c r="I60" s="767" t="s">
        <v>224</v>
      </c>
      <c r="J60" s="15"/>
    </row>
    <row r="61" spans="1:10" ht="18" hidden="1" customHeight="1" x14ac:dyDescent="0.35">
      <c r="A61" s="136"/>
      <c r="B61" s="136"/>
      <c r="C61" s="136"/>
      <c r="D61" s="205" t="s">
        <v>134</v>
      </c>
      <c r="E61" s="117"/>
      <c r="F61" s="209"/>
      <c r="G61" s="122"/>
      <c r="H61" s="210"/>
      <c r="I61" s="768"/>
      <c r="J61" s="15"/>
    </row>
    <row r="62" spans="1:10" ht="18" hidden="1" customHeight="1" x14ac:dyDescent="0.35">
      <c r="A62" s="136"/>
      <c r="B62" s="136"/>
      <c r="C62" s="136"/>
      <c r="D62" s="205" t="s">
        <v>135</v>
      </c>
      <c r="E62" s="117"/>
      <c r="F62" s="209"/>
      <c r="G62" s="122"/>
      <c r="H62" s="210"/>
      <c r="I62" s="768"/>
      <c r="J62" s="15"/>
    </row>
    <row r="63" spans="1:10" ht="18" hidden="1" customHeight="1" x14ac:dyDescent="0.35">
      <c r="A63" s="136"/>
      <c r="B63" s="136"/>
      <c r="C63" s="136"/>
      <c r="D63" s="205" t="s">
        <v>136</v>
      </c>
      <c r="E63" s="117"/>
      <c r="F63" s="209"/>
      <c r="G63" s="122"/>
      <c r="H63" s="210"/>
      <c r="I63" s="768"/>
      <c r="J63" s="15"/>
    </row>
    <row r="64" spans="1:10" ht="18" hidden="1" customHeight="1" x14ac:dyDescent="0.35">
      <c r="A64" s="138"/>
      <c r="B64" s="138"/>
      <c r="C64" s="138"/>
      <c r="D64" s="206" t="s">
        <v>133</v>
      </c>
      <c r="E64" s="362"/>
      <c r="F64" s="209"/>
      <c r="G64" s="122"/>
      <c r="H64" s="210">
        <f>SUM(H61:H63)</f>
        <v>0</v>
      </c>
      <c r="I64" s="768">
        <f>SUM(I61:I63)</f>
        <v>0</v>
      </c>
      <c r="J64" s="15"/>
    </row>
    <row r="65" spans="1:10" s="22" customFormat="1" ht="22.2" customHeight="1" thickBot="1" x14ac:dyDescent="0.4">
      <c r="A65" s="18"/>
      <c r="B65" s="18"/>
      <c r="C65" s="18"/>
      <c r="D65" s="216" t="s">
        <v>86</v>
      </c>
      <c r="E65" s="504"/>
      <c r="F65" s="213">
        <f>F41+F50+F60+F64</f>
        <v>201961.940094791</v>
      </c>
      <c r="G65" s="214">
        <f>G41+G50+G60+G64</f>
        <v>251155.32954215829</v>
      </c>
      <c r="H65" s="215">
        <f t="shared" ref="H65" si="1">H41+H50+H60+H64</f>
        <v>307079.14152856334</v>
      </c>
      <c r="I65" s="769" t="s">
        <v>224</v>
      </c>
      <c r="J65" s="42"/>
    </row>
    <row r="66" spans="1:10" s="21" customFormat="1" ht="15" customHeight="1" thickBot="1" x14ac:dyDescent="0.4">
      <c r="A66" s="18"/>
      <c r="B66" s="18"/>
      <c r="C66" s="18"/>
      <c r="D66" s="40"/>
      <c r="E66" s="503"/>
      <c r="J66" s="41"/>
    </row>
    <row r="67" spans="1:10" ht="25.2" customHeight="1" x14ac:dyDescent="0.3">
      <c r="A67" s="19"/>
      <c r="D67" s="193" t="s">
        <v>54</v>
      </c>
      <c r="E67" s="238"/>
      <c r="F67" s="187" t="str">
        <f>F$7</f>
        <v>Program Year 1 Total</v>
      </c>
      <c r="G67" s="188" t="str">
        <f t="shared" ref="G67:H67" si="2">G$7</f>
        <v>Program Year 2 Total</v>
      </c>
      <c r="H67" s="189" t="str">
        <f t="shared" si="2"/>
        <v>Program Year 3 Total</v>
      </c>
      <c r="I67" s="208" t="s">
        <v>223</v>
      </c>
      <c r="J67" s="15"/>
    </row>
    <row r="68" spans="1:10" ht="18" customHeight="1" x14ac:dyDescent="0.35">
      <c r="A68" s="19"/>
      <c r="D68" s="363" t="s">
        <v>139</v>
      </c>
      <c r="E68" s="362"/>
      <c r="F68" s="383">
        <f t="shared" ref="F68:H70" si="3">IF(F$35=0,"",F8-F38)</f>
        <v>466.23870994999947</v>
      </c>
      <c r="G68" s="663">
        <f t="shared" si="3"/>
        <v>1609.75866</v>
      </c>
      <c r="H68" s="880">
        <f t="shared" si="3"/>
        <v>3332.124530000001</v>
      </c>
      <c r="I68" s="762" t="s">
        <v>224</v>
      </c>
      <c r="J68" s="15"/>
    </row>
    <row r="69" spans="1:10" ht="18" customHeight="1" x14ac:dyDescent="0.35">
      <c r="A69" s="19"/>
      <c r="D69" s="363" t="s">
        <v>138</v>
      </c>
      <c r="E69" s="362"/>
      <c r="F69" s="383">
        <f t="shared" si="3"/>
        <v>-6284.6133935745293</v>
      </c>
      <c r="G69" s="663">
        <f t="shared" si="3"/>
        <v>-952.03764389732532</v>
      </c>
      <c r="H69" s="880">
        <f t="shared" si="3"/>
        <v>-7247.5882821076357</v>
      </c>
      <c r="I69" s="762" t="s">
        <v>224</v>
      </c>
      <c r="J69" s="15"/>
    </row>
    <row r="70" spans="1:10" ht="18" customHeight="1" x14ac:dyDescent="0.35">
      <c r="A70" s="19"/>
      <c r="D70" s="363" t="s">
        <v>132</v>
      </c>
      <c r="E70" s="362"/>
      <c r="F70" s="383">
        <f t="shared" si="3"/>
        <v>20.836745207406238</v>
      </c>
      <c r="G70" s="663">
        <f t="shared" si="3"/>
        <v>-1243.6908617444249</v>
      </c>
      <c r="H70" s="880">
        <f t="shared" si="3"/>
        <v>-1264.0656704300754</v>
      </c>
      <c r="I70" s="762" t="s">
        <v>224</v>
      </c>
      <c r="J70" s="15"/>
    </row>
    <row r="71" spans="1:10" s="8" customFormat="1" ht="18" customHeight="1" x14ac:dyDescent="0.35">
      <c r="A71" s="19"/>
      <c r="B71" s="19"/>
      <c r="C71" s="647"/>
      <c r="D71" s="364" t="s">
        <v>137</v>
      </c>
      <c r="E71" s="117"/>
      <c r="F71" s="386">
        <f>SUM(F68:F70)</f>
        <v>-5797.5379384171238</v>
      </c>
      <c r="G71" s="664">
        <f>SUM(G68:G70)</f>
        <v>-585.96984564175023</v>
      </c>
      <c r="H71" s="881">
        <f>SUM(H68:H70)</f>
        <v>-5179.5294225377102</v>
      </c>
      <c r="I71" s="763" t="s">
        <v>224</v>
      </c>
      <c r="J71" s="15"/>
    </row>
    <row r="72" spans="1:10" ht="18" customHeight="1" x14ac:dyDescent="0.35">
      <c r="A72" s="19"/>
      <c r="D72" s="419" t="s">
        <v>80</v>
      </c>
      <c r="E72" s="362"/>
      <c r="F72" s="439">
        <f t="shared" ref="F72:I78" si="4">IF(F$35=0,"",F12-F42)</f>
        <v>-18448.366371701297</v>
      </c>
      <c r="G72" s="665">
        <f t="shared" si="4"/>
        <v>-36935.527850921295</v>
      </c>
      <c r="H72" s="882">
        <f t="shared" si="4"/>
        <v>-70473.574861793299</v>
      </c>
      <c r="I72" s="764" t="s">
        <v>224</v>
      </c>
      <c r="J72" s="15"/>
    </row>
    <row r="73" spans="1:10" ht="18" customHeight="1" x14ac:dyDescent="0.35">
      <c r="A73" s="19"/>
      <c r="D73" s="419" t="s">
        <v>11</v>
      </c>
      <c r="E73" s="362"/>
      <c r="F73" s="439">
        <f t="shared" si="4"/>
        <v>-542.88319499999943</v>
      </c>
      <c r="G73" s="665">
        <f t="shared" si="4"/>
        <v>5538.9295159999983</v>
      </c>
      <c r="H73" s="882">
        <f t="shared" si="4"/>
        <v>37078.696888000006</v>
      </c>
      <c r="I73" s="764" t="s">
        <v>224</v>
      </c>
      <c r="J73" s="15"/>
    </row>
    <row r="74" spans="1:10" ht="18" customHeight="1" x14ac:dyDescent="0.35">
      <c r="A74" s="19"/>
      <c r="D74" s="419" t="s">
        <v>10</v>
      </c>
      <c r="E74" s="362"/>
      <c r="F74" s="439">
        <f t="shared" si="4"/>
        <v>-1658.0453679999991</v>
      </c>
      <c r="G74" s="665">
        <f t="shared" si="4"/>
        <v>-1484.1106900000023</v>
      </c>
      <c r="H74" s="882">
        <f t="shared" si="4"/>
        <v>-5540.9219119999907</v>
      </c>
      <c r="I74" s="764" t="s">
        <v>224</v>
      </c>
      <c r="J74" s="15"/>
    </row>
    <row r="75" spans="1:10" ht="18" customHeight="1" x14ac:dyDescent="0.35">
      <c r="A75" s="19"/>
      <c r="D75" s="419" t="s">
        <v>49</v>
      </c>
      <c r="E75" s="362"/>
      <c r="F75" s="439">
        <f t="shared" si="4"/>
        <v>-2700.7529245468413</v>
      </c>
      <c r="G75" s="665">
        <f t="shared" si="4"/>
        <v>-4886.9332928194935</v>
      </c>
      <c r="H75" s="882">
        <f t="shared" si="4"/>
        <v>-6020.5798082529373</v>
      </c>
      <c r="I75" s="764" t="s">
        <v>224</v>
      </c>
      <c r="J75" s="15"/>
    </row>
    <row r="76" spans="1:10" ht="18" customHeight="1" x14ac:dyDescent="0.35">
      <c r="A76" s="19"/>
      <c r="D76" s="419" t="s">
        <v>9</v>
      </c>
      <c r="E76" s="362"/>
      <c r="F76" s="439">
        <f t="shared" si="4"/>
        <v>42740.473602230457</v>
      </c>
      <c r="G76" s="665">
        <f t="shared" si="4"/>
        <v>23550.945785934535</v>
      </c>
      <c r="H76" s="882">
        <f t="shared" si="4"/>
        <v>8788.5110489167855</v>
      </c>
      <c r="I76" s="764" t="s">
        <v>224</v>
      </c>
      <c r="J76" s="15"/>
    </row>
    <row r="77" spans="1:10" ht="18" hidden="1" customHeight="1" x14ac:dyDescent="0.35">
      <c r="A77" s="19"/>
      <c r="D77" s="419" t="s">
        <v>124</v>
      </c>
      <c r="E77" s="362"/>
      <c r="F77" s="439">
        <f t="shared" si="4"/>
        <v>0</v>
      </c>
      <c r="G77" s="665">
        <f t="shared" si="4"/>
        <v>0</v>
      </c>
      <c r="H77" s="882">
        <f t="shared" si="4"/>
        <v>0</v>
      </c>
      <c r="I77" s="764"/>
      <c r="J77" s="15"/>
    </row>
    <row r="78" spans="1:10" ht="18" customHeight="1" x14ac:dyDescent="0.35">
      <c r="A78" s="19"/>
      <c r="D78" s="419" t="s">
        <v>125</v>
      </c>
      <c r="E78" s="362"/>
      <c r="F78" s="439">
        <f t="shared" si="4"/>
        <v>-445.95188000000002</v>
      </c>
      <c r="G78" s="665">
        <f t="shared" si="4"/>
        <v>-153.77339802307006</v>
      </c>
      <c r="H78" s="882">
        <f t="shared" si="4"/>
        <v>-12.571534826930076</v>
      </c>
      <c r="I78" s="764">
        <f t="shared" si="4"/>
        <v>-612.29681285000015</v>
      </c>
      <c r="J78" s="15"/>
    </row>
    <row r="79" spans="1:10" ht="18" hidden="1" customHeight="1" x14ac:dyDescent="0.35">
      <c r="A79" s="19"/>
      <c r="D79" s="419" t="s">
        <v>126</v>
      </c>
      <c r="E79" s="362"/>
      <c r="F79" s="439">
        <f>IF(F$23=0,"",F19-F49)</f>
        <v>0</v>
      </c>
      <c r="G79" s="665">
        <f>IF(G$23=0,"",G19-G49)</f>
        <v>0</v>
      </c>
      <c r="H79" s="882">
        <f>IF(H$23=0,"",H19-H49)</f>
        <v>0</v>
      </c>
      <c r="I79" s="764">
        <v>0</v>
      </c>
    </row>
    <row r="80" spans="1:10" s="8" customFormat="1" ht="18" customHeight="1" x14ac:dyDescent="0.35">
      <c r="A80" s="19"/>
      <c r="B80" s="19"/>
      <c r="C80" s="647"/>
      <c r="D80" s="423" t="s">
        <v>7</v>
      </c>
      <c r="E80" s="117"/>
      <c r="F80" s="442">
        <f>SUM(F72:F79)</f>
        <v>18944.473862982319</v>
      </c>
      <c r="G80" s="666">
        <f>SUM(G72:G79)</f>
        <v>-14370.469929829327</v>
      </c>
      <c r="H80" s="883">
        <f>SUM(H72:H79)</f>
        <v>-36180.440179956364</v>
      </c>
      <c r="I80" s="765" t="s">
        <v>224</v>
      </c>
    </row>
    <row r="81" spans="1:10" ht="18" customHeight="1" x14ac:dyDescent="0.35">
      <c r="A81" s="19"/>
      <c r="D81" s="520" t="s">
        <v>127</v>
      </c>
      <c r="E81" s="362"/>
      <c r="F81" s="534">
        <f t="shared" ref="F81:I88" si="5">IF(F$35=0,"",F21-F51)</f>
        <v>-794.22985613272203</v>
      </c>
      <c r="G81" s="667">
        <f t="shared" si="5"/>
        <v>-2696.9680165327213</v>
      </c>
      <c r="H81" s="884">
        <f t="shared" si="5"/>
        <v>-2084.2891845436288</v>
      </c>
      <c r="I81" s="766" t="s">
        <v>224</v>
      </c>
      <c r="J81" s="15"/>
    </row>
    <row r="82" spans="1:10" ht="18" customHeight="1" x14ac:dyDescent="0.35">
      <c r="A82" s="19"/>
      <c r="D82" s="520" t="s">
        <v>47</v>
      </c>
      <c r="E82" s="362"/>
      <c r="F82" s="534">
        <f t="shared" si="5"/>
        <v>-4521.4146641230109</v>
      </c>
      <c r="G82" s="667">
        <f t="shared" si="5"/>
        <v>-2058.8603986778307</v>
      </c>
      <c r="H82" s="884">
        <f t="shared" si="5"/>
        <v>-3787.7017489070749</v>
      </c>
      <c r="I82" s="766" t="s">
        <v>224</v>
      </c>
      <c r="J82" s="15"/>
    </row>
    <row r="83" spans="1:10" ht="18" customHeight="1" x14ac:dyDescent="0.35">
      <c r="A83" s="19"/>
      <c r="D83" s="520" t="s">
        <v>128</v>
      </c>
      <c r="E83" s="362"/>
      <c r="F83" s="534">
        <f t="shared" si="5"/>
        <v>-17.17105114289734</v>
      </c>
      <c r="G83" s="667">
        <f t="shared" si="5"/>
        <v>-1583.0445201428975</v>
      </c>
      <c r="H83" s="884">
        <f t="shared" si="5"/>
        <v>1137.2356538589929</v>
      </c>
      <c r="I83" s="766" t="s">
        <v>224</v>
      </c>
      <c r="J83" s="15"/>
    </row>
    <row r="84" spans="1:10" ht="18" customHeight="1" x14ac:dyDescent="0.35">
      <c r="A84" s="19"/>
      <c r="D84" s="520" t="s">
        <v>48</v>
      </c>
      <c r="E84" s="362"/>
      <c r="F84" s="534">
        <f t="shared" si="5"/>
        <v>-26706.102600000002</v>
      </c>
      <c r="G84" s="667">
        <f t="shared" si="5"/>
        <v>9936.857</v>
      </c>
      <c r="H84" s="884">
        <f t="shared" si="5"/>
        <v>-8227.377629999999</v>
      </c>
      <c r="I84" s="766">
        <f t="shared" si="5"/>
        <v>-24996.623230000001</v>
      </c>
      <c r="J84" s="15"/>
    </row>
    <row r="85" spans="1:10" ht="18" customHeight="1" x14ac:dyDescent="0.35">
      <c r="A85" s="19"/>
      <c r="D85" s="520" t="s">
        <v>13</v>
      </c>
      <c r="E85" s="362"/>
      <c r="F85" s="534">
        <f t="shared" si="5"/>
        <v>-8430.2048318849338</v>
      </c>
      <c r="G85" s="667">
        <f t="shared" si="5"/>
        <v>-12523.975288079848</v>
      </c>
      <c r="H85" s="884">
        <f t="shared" si="5"/>
        <v>-3825.5422624640196</v>
      </c>
      <c r="I85" s="766" t="s">
        <v>224</v>
      </c>
      <c r="J85" s="15"/>
    </row>
    <row r="86" spans="1:10" ht="18" customHeight="1" x14ac:dyDescent="0.35">
      <c r="A86" s="19"/>
      <c r="D86" s="520" t="s">
        <v>12</v>
      </c>
      <c r="E86" s="362"/>
      <c r="F86" s="534">
        <f t="shared" si="5"/>
        <v>42780.551928077024</v>
      </c>
      <c r="G86" s="667">
        <f t="shared" si="5"/>
        <v>54479.873731320797</v>
      </c>
      <c r="H86" s="884">
        <f t="shared" si="5"/>
        <v>51420.560643188437</v>
      </c>
      <c r="I86" s="766" t="s">
        <v>224</v>
      </c>
      <c r="J86" s="15"/>
    </row>
    <row r="87" spans="1:10" ht="18" customHeight="1" x14ac:dyDescent="0.35">
      <c r="A87" s="19"/>
      <c r="D87" s="520" t="s">
        <v>129</v>
      </c>
      <c r="E87" s="362"/>
      <c r="F87" s="534">
        <f t="shared" si="5"/>
        <v>-276.22286259746738</v>
      </c>
      <c r="G87" s="667">
        <f t="shared" si="5"/>
        <v>-549.58139761470056</v>
      </c>
      <c r="H87" s="884">
        <f t="shared" si="5"/>
        <v>-535.91401197989853</v>
      </c>
      <c r="I87" s="766" t="s">
        <v>224</v>
      </c>
      <c r="J87" s="15"/>
    </row>
    <row r="88" spans="1:10" ht="18" customHeight="1" x14ac:dyDescent="0.35">
      <c r="A88" s="19"/>
      <c r="D88" s="520" t="s">
        <v>130</v>
      </c>
      <c r="E88" s="362"/>
      <c r="F88" s="534">
        <f t="shared" si="5"/>
        <v>1067.5875829049999</v>
      </c>
      <c r="G88" s="667">
        <f t="shared" si="5"/>
        <v>2189.6208361698</v>
      </c>
      <c r="H88" s="884">
        <f t="shared" si="5"/>
        <v>-1158.326939999999</v>
      </c>
      <c r="I88" s="766" t="s">
        <v>224</v>
      </c>
      <c r="J88" s="15"/>
    </row>
    <row r="89" spans="1:10" ht="18" customHeight="1" x14ac:dyDescent="0.35">
      <c r="A89" s="19"/>
      <c r="D89" s="520" t="s">
        <v>180</v>
      </c>
      <c r="E89" s="362"/>
      <c r="F89" s="540">
        <f>IF(F$23=0,"",F29-F59)</f>
        <v>0</v>
      </c>
      <c r="G89" s="667">
        <f>IF(G$23=0,"",G29-G59)</f>
        <v>0</v>
      </c>
      <c r="H89" s="884">
        <f>IF(H$23=0,"",H29-H59)</f>
        <v>-3689.2262326299997</v>
      </c>
      <c r="I89" s="766" t="s">
        <v>224</v>
      </c>
      <c r="J89" s="15"/>
    </row>
    <row r="90" spans="1:10" s="8" customFormat="1" ht="18" customHeight="1" x14ac:dyDescent="0.35">
      <c r="D90" s="521" t="s">
        <v>8</v>
      </c>
      <c r="E90" s="117"/>
      <c r="F90" s="537">
        <f>SUM(F81:F89)</f>
        <v>3102.79364510099</v>
      </c>
      <c r="G90" s="668">
        <f>SUM(G81:G89)</f>
        <v>47193.921946442599</v>
      </c>
      <c r="H90" s="885">
        <f>SUM(H81:H89)</f>
        <v>29249.41828652281</v>
      </c>
      <c r="I90" s="767" t="s">
        <v>224</v>
      </c>
      <c r="J90" s="15"/>
    </row>
    <row r="91" spans="1:10" ht="18" hidden="1" customHeight="1" x14ac:dyDescent="0.35">
      <c r="A91" s="19"/>
      <c r="D91" s="194" t="s">
        <v>134</v>
      </c>
      <c r="E91" s="117"/>
      <c r="F91" s="217">
        <f t="shared" ref="F91:H91" si="6">IF(F$23=0,"",F31-F61)</f>
        <v>0</v>
      </c>
      <c r="G91" s="669">
        <f t="shared" si="6"/>
        <v>0</v>
      </c>
      <c r="H91" s="886">
        <f t="shared" si="6"/>
        <v>0</v>
      </c>
      <c r="I91" s="768"/>
      <c r="J91" s="15"/>
    </row>
    <row r="92" spans="1:10" ht="18" hidden="1" customHeight="1" x14ac:dyDescent="0.35">
      <c r="A92" s="19"/>
      <c r="D92" s="194" t="s">
        <v>135</v>
      </c>
      <c r="E92" s="117"/>
      <c r="F92" s="217">
        <f t="shared" ref="F92:H92" si="7">IF(F$23=0,"",F32-F62)</f>
        <v>0</v>
      </c>
      <c r="G92" s="669">
        <f t="shared" si="7"/>
        <v>0</v>
      </c>
      <c r="H92" s="886">
        <f t="shared" si="7"/>
        <v>0</v>
      </c>
      <c r="I92" s="768"/>
      <c r="J92" s="15"/>
    </row>
    <row r="93" spans="1:10" ht="18" hidden="1" customHeight="1" x14ac:dyDescent="0.35">
      <c r="A93" s="19"/>
      <c r="D93" s="194" t="s">
        <v>136</v>
      </c>
      <c r="E93" s="117"/>
      <c r="F93" s="217">
        <f t="shared" ref="F93:H93" si="8">IF(F$23=0,"",F33-F63)</f>
        <v>0</v>
      </c>
      <c r="G93" s="669">
        <f t="shared" si="8"/>
        <v>0</v>
      </c>
      <c r="H93" s="886">
        <f t="shared" si="8"/>
        <v>0</v>
      </c>
      <c r="I93" s="768"/>
      <c r="J93" s="15"/>
    </row>
    <row r="94" spans="1:10" ht="18" hidden="1" customHeight="1" x14ac:dyDescent="0.35">
      <c r="A94" s="19"/>
      <c r="D94" s="195" t="s">
        <v>133</v>
      </c>
      <c r="E94" s="362"/>
      <c r="F94" s="219">
        <f>SUM(F91:F93)</f>
        <v>0</v>
      </c>
      <c r="G94" s="670">
        <f>SUM(G91:G93)</f>
        <v>0</v>
      </c>
      <c r="H94" s="887">
        <f>SUM(H91:H93)</f>
        <v>0</v>
      </c>
      <c r="I94" s="768">
        <f>SUM(I91:I93)</f>
        <v>0</v>
      </c>
      <c r="J94" s="15"/>
    </row>
    <row r="95" spans="1:10" ht="22.2" customHeight="1" thickBot="1" x14ac:dyDescent="0.4">
      <c r="A95" s="19"/>
      <c r="D95" s="196" t="s">
        <v>85</v>
      </c>
      <c r="E95" s="117"/>
      <c r="F95" s="221">
        <f>F71+F80+F90+F94</f>
        <v>16249.729569666184</v>
      </c>
      <c r="G95" s="671">
        <f>G71+G80+G90+G94</f>
        <v>32237.482170971522</v>
      </c>
      <c r="H95" s="888">
        <f>H71+H80+H90+H94</f>
        <v>-12110.551315971261</v>
      </c>
      <c r="I95" s="769" t="s">
        <v>224</v>
      </c>
      <c r="J95" s="15"/>
    </row>
    <row r="96" spans="1:10" s="22" customFormat="1" ht="15" customHeight="1" thickBot="1" x14ac:dyDescent="0.4">
      <c r="D96" s="21"/>
      <c r="E96" s="115"/>
      <c r="F96" s="21"/>
      <c r="G96" s="21"/>
      <c r="H96" s="21"/>
      <c r="I96" s="21"/>
      <c r="J96" s="15"/>
    </row>
    <row r="97" spans="1:10" ht="25.2" customHeight="1" x14ac:dyDescent="0.3">
      <c r="A97" s="19"/>
      <c r="D97" s="193" t="s">
        <v>55</v>
      </c>
      <c r="E97" s="238"/>
      <c r="F97" s="187" t="str">
        <f>F$7</f>
        <v>Program Year 1 Total</v>
      </c>
      <c r="G97" s="188" t="str">
        <f t="shared" ref="G97:H97" si="9">G$7</f>
        <v>Program Year 2 Total</v>
      </c>
      <c r="H97" s="189" t="str">
        <f t="shared" si="9"/>
        <v>Program Year 3 Total</v>
      </c>
      <c r="I97" s="208" t="s">
        <v>223</v>
      </c>
      <c r="J97" s="15"/>
    </row>
    <row r="98" spans="1:10" ht="18" customHeight="1" x14ac:dyDescent="0.35">
      <c r="A98" s="19"/>
      <c r="D98" s="363" t="s">
        <v>139</v>
      </c>
      <c r="E98" s="362"/>
      <c r="F98" s="375">
        <f t="shared" ref="F98:H120" si="10">(IF(OR(F$35=0,F38=0),"",F8/F38-1))</f>
        <v>0.51804301105555495</v>
      </c>
      <c r="G98" s="371">
        <f t="shared" si="10"/>
        <v>0.9756113090909091</v>
      </c>
      <c r="H98" s="372">
        <f t="shared" si="10"/>
        <v>1.2433300485074632</v>
      </c>
      <c r="I98" s="762" t="s">
        <v>224</v>
      </c>
      <c r="J98" s="15"/>
    </row>
    <row r="99" spans="1:10" ht="18" customHeight="1" x14ac:dyDescent="0.35">
      <c r="A99" s="19"/>
      <c r="D99" s="363" t="s">
        <v>138</v>
      </c>
      <c r="E99" s="362"/>
      <c r="F99" s="375">
        <f t="shared" si="10"/>
        <v>-0.73451552262981412</v>
      </c>
      <c r="G99" s="371">
        <f t="shared" si="10"/>
        <v>-9.1409977203705473E-2</v>
      </c>
      <c r="H99" s="372">
        <f t="shared" si="10"/>
        <v>-0.6697291761212153</v>
      </c>
      <c r="I99" s="762" t="s">
        <v>224</v>
      </c>
      <c r="J99" s="15"/>
    </row>
    <row r="100" spans="1:10" ht="18" customHeight="1" x14ac:dyDescent="0.35">
      <c r="A100" s="19"/>
      <c r="D100" s="363" t="s">
        <v>132</v>
      </c>
      <c r="E100" s="362"/>
      <c r="F100" s="375">
        <f t="shared" si="10"/>
        <v>2.1121746535047281E-2</v>
      </c>
      <c r="G100" s="371">
        <f t="shared" si="10"/>
        <v>-0.69352864846685303</v>
      </c>
      <c r="H100" s="372">
        <f t="shared" si="10"/>
        <v>-0.74368561793751053</v>
      </c>
      <c r="I100" s="762" t="s">
        <v>224</v>
      </c>
      <c r="J100" s="15"/>
    </row>
    <row r="101" spans="1:10" s="8" customFormat="1" ht="18" customHeight="1" x14ac:dyDescent="0.35">
      <c r="A101" s="19"/>
      <c r="B101" s="19"/>
      <c r="C101" s="647"/>
      <c r="D101" s="364" t="s">
        <v>137</v>
      </c>
      <c r="E101" s="117"/>
      <c r="F101" s="376">
        <f t="shared" si="10"/>
        <v>-0.55517928530556859</v>
      </c>
      <c r="G101" s="373">
        <f t="shared" si="10"/>
        <v>-4.2282923566113184E-2</v>
      </c>
      <c r="H101" s="374">
        <f t="shared" si="10"/>
        <v>-0.34072709932103284</v>
      </c>
      <c r="I101" s="763" t="s">
        <v>224</v>
      </c>
      <c r="J101" s="15"/>
    </row>
    <row r="102" spans="1:10" ht="18" customHeight="1" x14ac:dyDescent="0.35">
      <c r="A102" s="19"/>
      <c r="D102" s="419" t="s">
        <v>80</v>
      </c>
      <c r="E102" s="362"/>
      <c r="F102" s="427">
        <f t="shared" si="10"/>
        <v>-0.53868910854997876</v>
      </c>
      <c r="G102" s="428">
        <f t="shared" si="10"/>
        <v>-0.52854182586050169</v>
      </c>
      <c r="H102" s="429">
        <f t="shared" si="10"/>
        <v>-0.70161607531063608</v>
      </c>
      <c r="I102" s="764" t="s">
        <v>224</v>
      </c>
      <c r="J102" s="15"/>
    </row>
    <row r="103" spans="1:10" ht="18" customHeight="1" x14ac:dyDescent="0.35">
      <c r="A103" s="19"/>
      <c r="D103" s="419" t="s">
        <v>11</v>
      </c>
      <c r="E103" s="362"/>
      <c r="F103" s="427">
        <f t="shared" si="10"/>
        <v>-0.1621228524106284</v>
      </c>
      <c r="G103" s="428">
        <f t="shared" si="10"/>
        <v>0.63957565905232872</v>
      </c>
      <c r="H103" s="429">
        <f t="shared" si="10"/>
        <v>3.0703708613819938</v>
      </c>
      <c r="I103" s="764" t="s">
        <v>224</v>
      </c>
      <c r="J103" s="15"/>
    </row>
    <row r="104" spans="1:10" ht="18" customHeight="1" x14ac:dyDescent="0.35">
      <c r="A104" s="19"/>
      <c r="D104" s="419" t="s">
        <v>10</v>
      </c>
      <c r="E104" s="362"/>
      <c r="F104" s="427">
        <f t="shared" si="10"/>
        <v>-0.61893388615204403</v>
      </c>
      <c r="G104" s="428">
        <f t="shared" si="10"/>
        <v>-0.20564285642302249</v>
      </c>
      <c r="H104" s="429">
        <f t="shared" si="10"/>
        <v>-0.45882640469233127</v>
      </c>
      <c r="I104" s="764" t="s">
        <v>224</v>
      </c>
      <c r="J104" s="15"/>
    </row>
    <row r="105" spans="1:10" ht="18" customHeight="1" x14ac:dyDescent="0.35">
      <c r="A105" s="19"/>
      <c r="D105" s="419" t="s">
        <v>49</v>
      </c>
      <c r="E105" s="362"/>
      <c r="F105" s="427">
        <f t="shared" si="10"/>
        <v>-0.31034223590464083</v>
      </c>
      <c r="G105" s="428">
        <f t="shared" si="10"/>
        <v>-0.48300627655483319</v>
      </c>
      <c r="H105" s="429">
        <f t="shared" si="10"/>
        <v>-0.53093854932906548</v>
      </c>
      <c r="I105" s="764" t="s">
        <v>224</v>
      </c>
      <c r="J105" s="15"/>
    </row>
    <row r="106" spans="1:10" ht="18" customHeight="1" x14ac:dyDescent="0.35">
      <c r="A106" s="19"/>
      <c r="D106" s="419" t="s">
        <v>9</v>
      </c>
      <c r="E106" s="362"/>
      <c r="F106" s="427">
        <f t="shared" si="10"/>
        <v>1.4627342284689293</v>
      </c>
      <c r="G106" s="428">
        <f t="shared" si="10"/>
        <v>0.41705141045122263</v>
      </c>
      <c r="H106" s="429">
        <f t="shared" si="10"/>
        <v>0.12809972081865251</v>
      </c>
      <c r="I106" s="764" t="s">
        <v>224</v>
      </c>
      <c r="J106" s="15"/>
    </row>
    <row r="107" spans="1:10" ht="18" hidden="1" customHeight="1" x14ac:dyDescent="0.35">
      <c r="A107" s="19"/>
      <c r="D107" s="419" t="s">
        <v>124</v>
      </c>
      <c r="E107" s="362"/>
      <c r="F107" s="427" t="str">
        <f t="shared" si="10"/>
        <v/>
      </c>
      <c r="G107" s="428" t="str">
        <f t="shared" si="10"/>
        <v/>
      </c>
      <c r="H107" s="429" t="str">
        <f t="shared" si="10"/>
        <v/>
      </c>
      <c r="I107" s="764"/>
      <c r="J107" s="15"/>
    </row>
    <row r="108" spans="1:10" ht="18" customHeight="1" x14ac:dyDescent="0.35">
      <c r="A108" s="19"/>
      <c r="D108" s="419" t="s">
        <v>125</v>
      </c>
      <c r="E108" s="362"/>
      <c r="F108" s="427">
        <f t="shared" si="10"/>
        <v>-0.89190376000000005</v>
      </c>
      <c r="G108" s="428">
        <f t="shared" si="10"/>
        <v>-0.3075467960461401</v>
      </c>
      <c r="H108" s="429">
        <f t="shared" si="10"/>
        <v>-2.5143069653860151E-2</v>
      </c>
      <c r="I108" s="770">
        <f>SUM(F108:H108)</f>
        <v>-1.2245936257000003</v>
      </c>
      <c r="J108" s="15"/>
    </row>
    <row r="109" spans="1:10" ht="18" hidden="1" customHeight="1" x14ac:dyDescent="0.35">
      <c r="A109" s="19"/>
      <c r="D109" s="419" t="s">
        <v>126</v>
      </c>
      <c r="E109" s="362"/>
      <c r="F109" s="427" t="str">
        <f t="shared" si="10"/>
        <v/>
      </c>
      <c r="G109" s="428" t="str">
        <f t="shared" si="10"/>
        <v/>
      </c>
      <c r="H109" s="429" t="str">
        <f t="shared" si="10"/>
        <v/>
      </c>
      <c r="I109" s="764">
        <v>0</v>
      </c>
    </row>
    <row r="110" spans="1:10" s="8" customFormat="1" ht="18" customHeight="1" x14ac:dyDescent="0.35">
      <c r="A110" s="19"/>
      <c r="B110" s="19"/>
      <c r="C110" s="647"/>
      <c r="D110" s="423" t="s">
        <v>7</v>
      </c>
      <c r="E110" s="117"/>
      <c r="F110" s="430">
        <f t="shared" si="10"/>
        <v>0.2407288489846342</v>
      </c>
      <c r="G110" s="431">
        <f t="shared" si="10"/>
        <v>-9.4018621341262154E-2</v>
      </c>
      <c r="H110" s="432">
        <f t="shared" si="10"/>
        <v>-0.17645248957676773</v>
      </c>
      <c r="I110" s="765" t="s">
        <v>224</v>
      </c>
    </row>
    <row r="111" spans="1:10" ht="18" customHeight="1" x14ac:dyDescent="0.35">
      <c r="A111" s="19"/>
      <c r="D111" s="520" t="s">
        <v>127</v>
      </c>
      <c r="E111" s="362"/>
      <c r="F111" s="528">
        <f t="shared" si="10"/>
        <v>-0.33677740364888342</v>
      </c>
      <c r="G111" s="529">
        <f t="shared" si="10"/>
        <v>-0.80913590705753535</v>
      </c>
      <c r="H111" s="530">
        <f t="shared" si="10"/>
        <v>-0.6230974599590442</v>
      </c>
      <c r="I111" s="766" t="s">
        <v>224</v>
      </c>
      <c r="J111" s="15"/>
    </row>
    <row r="112" spans="1:10" ht="18" customHeight="1" x14ac:dyDescent="0.35">
      <c r="A112" s="19"/>
      <c r="D112" s="520" t="s">
        <v>47</v>
      </c>
      <c r="E112" s="362"/>
      <c r="F112" s="528">
        <f t="shared" si="10"/>
        <v>-0.54994229168282383</v>
      </c>
      <c r="G112" s="529">
        <f t="shared" si="10"/>
        <v>-0.22408405014302168</v>
      </c>
      <c r="H112" s="530">
        <f t="shared" si="10"/>
        <v>-0.3865142447623422</v>
      </c>
      <c r="I112" s="766" t="s">
        <v>224</v>
      </c>
      <c r="J112" s="15"/>
    </row>
    <row r="113" spans="1:19" ht="18" customHeight="1" x14ac:dyDescent="0.35">
      <c r="A113" s="19"/>
      <c r="D113" s="520" t="s">
        <v>128</v>
      </c>
      <c r="E113" s="362"/>
      <c r="F113" s="528">
        <f t="shared" si="10"/>
        <v>-2.6211237198566772E-3</v>
      </c>
      <c r="G113" s="529">
        <f t="shared" si="10"/>
        <v>-0.24164831301268452</v>
      </c>
      <c r="H113" s="530">
        <f t="shared" si="10"/>
        <v>0.27083642916950268</v>
      </c>
      <c r="I113" s="766" t="s">
        <v>224</v>
      </c>
      <c r="J113" s="15"/>
    </row>
    <row r="114" spans="1:19" ht="18" customHeight="1" x14ac:dyDescent="0.35">
      <c r="A114" s="19"/>
      <c r="D114" s="520" t="s">
        <v>48</v>
      </c>
      <c r="E114" s="362"/>
      <c r="F114" s="528">
        <f t="shared" si="10"/>
        <v>-0.75761993191489374</v>
      </c>
      <c r="G114" s="529" t="str">
        <f t="shared" si="10"/>
        <v/>
      </c>
      <c r="H114" s="530" t="str">
        <f t="shared" si="10"/>
        <v/>
      </c>
      <c r="I114" s="771">
        <f>SUM(F114:H114)</f>
        <v>-0.75761993191489374</v>
      </c>
      <c r="J114" s="15"/>
    </row>
    <row r="115" spans="1:19" ht="18" customHeight="1" x14ac:dyDescent="0.35">
      <c r="A115" s="19"/>
      <c r="D115" s="520" t="s">
        <v>13</v>
      </c>
      <c r="E115" s="362"/>
      <c r="F115" s="528">
        <f t="shared" si="10"/>
        <v>-0.19003812481805027</v>
      </c>
      <c r="G115" s="529">
        <f t="shared" si="10"/>
        <v>-0.26314274575135654</v>
      </c>
      <c r="H115" s="530">
        <f t="shared" si="10"/>
        <v>-7.9121348444219919E-2</v>
      </c>
      <c r="I115" s="766" t="s">
        <v>224</v>
      </c>
      <c r="J115" s="15"/>
    </row>
    <row r="116" spans="1:19" ht="18" customHeight="1" x14ac:dyDescent="0.35">
      <c r="A116" s="19"/>
      <c r="D116" s="520" t="s">
        <v>12</v>
      </c>
      <c r="E116" s="362"/>
      <c r="F116" s="528">
        <f t="shared" si="10"/>
        <v>3.3794845078465805</v>
      </c>
      <c r="G116" s="529">
        <f t="shared" si="10"/>
        <v>4.1262783923566353</v>
      </c>
      <c r="H116" s="530">
        <f t="shared" si="10"/>
        <v>4.5754250752589556</v>
      </c>
      <c r="I116" s="766" t="s">
        <v>224</v>
      </c>
      <c r="J116" s="15"/>
    </row>
    <row r="117" spans="1:19" ht="18" customHeight="1" x14ac:dyDescent="0.35">
      <c r="A117" s="19"/>
      <c r="D117" s="520" t="s">
        <v>129</v>
      </c>
      <c r="E117" s="362"/>
      <c r="F117" s="528">
        <f t="shared" si="10"/>
        <v>-0.1205097233597453</v>
      </c>
      <c r="G117" s="529">
        <f t="shared" si="10"/>
        <v>-0.1680864765654223</v>
      </c>
      <c r="H117" s="530">
        <f t="shared" si="10"/>
        <v>-0.13187186131907735</v>
      </c>
      <c r="I117" s="766" t="s">
        <v>224</v>
      </c>
      <c r="J117" s="15"/>
    </row>
    <row r="118" spans="1:19" ht="18" customHeight="1" x14ac:dyDescent="0.35">
      <c r="A118" s="19"/>
      <c r="D118" s="520" t="s">
        <v>130</v>
      </c>
      <c r="E118" s="362"/>
      <c r="F118" s="528">
        <f t="shared" si="10"/>
        <v>0.9444347822501229</v>
      </c>
      <c r="G118" s="529">
        <f t="shared" si="10"/>
        <v>1.6698574065264817</v>
      </c>
      <c r="H118" s="530">
        <f t="shared" si="10"/>
        <v>-0.78762990822927559</v>
      </c>
      <c r="I118" s="766" t="s">
        <v>224</v>
      </c>
      <c r="J118" s="15"/>
    </row>
    <row r="119" spans="1:19" ht="18" customHeight="1" x14ac:dyDescent="0.35">
      <c r="A119" s="19"/>
      <c r="D119" s="520" t="s">
        <v>180</v>
      </c>
      <c r="E119" s="362"/>
      <c r="F119" s="528" t="str">
        <f t="shared" si="10"/>
        <v/>
      </c>
      <c r="G119" s="529" t="str">
        <f t="shared" si="10"/>
        <v/>
      </c>
      <c r="H119" s="530">
        <f t="shared" si="10"/>
        <v>-0.84474535526279004</v>
      </c>
      <c r="I119" s="766" t="s">
        <v>224</v>
      </c>
      <c r="J119" s="15"/>
    </row>
    <row r="120" spans="1:19" s="8" customFormat="1" ht="18" customHeight="1" x14ac:dyDescent="0.35">
      <c r="D120" s="521" t="s">
        <v>8</v>
      </c>
      <c r="E120" s="117"/>
      <c r="F120" s="531">
        <f t="shared" si="10"/>
        <v>2.7501432704928996E-2</v>
      </c>
      <c r="G120" s="532">
        <f t="shared" si="10"/>
        <v>0.55883889596868452</v>
      </c>
      <c r="H120" s="533">
        <f t="shared" si="10"/>
        <v>0.33684208155082063</v>
      </c>
      <c r="I120" s="767" t="s">
        <v>224</v>
      </c>
      <c r="J120" s="15"/>
    </row>
    <row r="121" spans="1:19" ht="18" hidden="1" customHeight="1" x14ac:dyDescent="0.35">
      <c r="A121" s="19"/>
      <c r="D121" s="194" t="s">
        <v>134</v>
      </c>
      <c r="E121" s="117"/>
      <c r="F121" s="199" t="str">
        <f t="shared" ref="F121:H121" si="11">(IF(OR(F$35=0,F61=0),"",F31/F61-1))</f>
        <v/>
      </c>
      <c r="G121" s="119" t="str">
        <f t="shared" si="11"/>
        <v/>
      </c>
      <c r="H121" s="200" t="str">
        <f t="shared" si="11"/>
        <v/>
      </c>
      <c r="I121" s="768"/>
      <c r="J121" s="15"/>
    </row>
    <row r="122" spans="1:19" ht="18" hidden="1" customHeight="1" x14ac:dyDescent="0.35">
      <c r="A122" s="19"/>
      <c r="D122" s="194" t="s">
        <v>135</v>
      </c>
      <c r="E122" s="117"/>
      <c r="F122" s="199" t="str">
        <f t="shared" ref="F122:H122" si="12">(IF(OR(F$35=0,F62=0),"",F32/F62-1))</f>
        <v/>
      </c>
      <c r="G122" s="119" t="str">
        <f t="shared" si="12"/>
        <v/>
      </c>
      <c r="H122" s="200" t="str">
        <f t="shared" si="12"/>
        <v/>
      </c>
      <c r="I122" s="768"/>
      <c r="J122" s="15"/>
    </row>
    <row r="123" spans="1:19" ht="18" hidden="1" customHeight="1" x14ac:dyDescent="0.35">
      <c r="A123" s="19"/>
      <c r="D123" s="194" t="s">
        <v>136</v>
      </c>
      <c r="E123" s="117"/>
      <c r="F123" s="199" t="str">
        <f t="shared" ref="F123:H123" si="13">(IF(OR(F$35=0,F63=0),"",F33/F63-1))</f>
        <v/>
      </c>
      <c r="G123" s="119" t="str">
        <f t="shared" si="13"/>
        <v/>
      </c>
      <c r="H123" s="200" t="str">
        <f t="shared" si="13"/>
        <v/>
      </c>
      <c r="I123" s="768"/>
      <c r="J123" s="15"/>
    </row>
    <row r="124" spans="1:19" ht="18" hidden="1" customHeight="1" x14ac:dyDescent="0.35">
      <c r="A124" s="19"/>
      <c r="D124" s="195" t="s">
        <v>133</v>
      </c>
      <c r="E124" s="362"/>
      <c r="F124" s="197" t="str">
        <f t="shared" ref="F124:H124" si="14">(IF(OR(F$35=0,F64=0),"",F34/F64-1))</f>
        <v/>
      </c>
      <c r="G124" s="120" t="str">
        <f t="shared" si="14"/>
        <v/>
      </c>
      <c r="H124" s="198" t="str">
        <f t="shared" si="14"/>
        <v/>
      </c>
      <c r="I124" s="768">
        <f>SUM(I121:I123)</f>
        <v>0</v>
      </c>
      <c r="J124" s="15"/>
    </row>
    <row r="125" spans="1:19" ht="22.2" customHeight="1" thickBot="1" x14ac:dyDescent="0.4">
      <c r="A125" s="19"/>
      <c r="D125" s="196" t="s">
        <v>85</v>
      </c>
      <c r="E125" s="117"/>
      <c r="F125" s="201">
        <f t="shared" ref="F125:H125" si="15">(IF(OR(F$35=0,F65=0),"",F35/F65-1))</f>
        <v>8.0459365571747821E-2</v>
      </c>
      <c r="G125" s="202">
        <f t="shared" si="15"/>
        <v>0.12835675129705026</v>
      </c>
      <c r="H125" s="203">
        <f t="shared" si="15"/>
        <v>-3.9437883197432466E-2</v>
      </c>
      <c r="I125" s="769" t="s">
        <v>224</v>
      </c>
      <c r="J125" s="15"/>
    </row>
    <row r="126" spans="1:19" s="21" customFormat="1" ht="5.25" customHeight="1" x14ac:dyDescent="0.35">
      <c r="A126" s="79"/>
      <c r="B126" s="79"/>
      <c r="C126" s="79"/>
      <c r="D126" s="31"/>
      <c r="E126" s="100"/>
      <c r="F126" s="19"/>
      <c r="G126" s="19"/>
      <c r="H126" s="19"/>
      <c r="I126" s="647"/>
      <c r="J126" s="63"/>
    </row>
    <row r="127" spans="1:19" s="116" customFormat="1" ht="15.6" customHeight="1" x14ac:dyDescent="0.35">
      <c r="A127" s="662"/>
      <c r="B127" s="662"/>
      <c r="C127" s="662"/>
      <c r="D127" s="740" t="s">
        <v>225</v>
      </c>
      <c r="E127" s="772"/>
      <c r="F127" s="772"/>
      <c r="G127" s="746"/>
      <c r="H127" s="746"/>
      <c r="I127" s="746"/>
      <c r="J127" s="746"/>
      <c r="K127" s="746"/>
      <c r="L127" s="746"/>
      <c r="M127" s="746"/>
    </row>
    <row r="128" spans="1:19" s="647" customFormat="1" x14ac:dyDescent="0.3">
      <c r="D128" s="744" t="s">
        <v>232</v>
      </c>
      <c r="E128" s="746"/>
      <c r="F128" s="746"/>
      <c r="G128" s="746"/>
      <c r="H128" s="746"/>
      <c r="I128" s="746"/>
      <c r="J128" s="746"/>
      <c r="K128" s="746"/>
      <c r="L128" s="746"/>
      <c r="M128" s="746"/>
      <c r="N128" s="23"/>
      <c r="O128" s="23"/>
      <c r="P128" s="23"/>
      <c r="Q128" s="23"/>
      <c r="R128" s="23"/>
      <c r="S128" s="23"/>
    </row>
    <row r="129" spans="4:19" x14ac:dyDescent="0.3">
      <c r="D129" s="746" t="s">
        <v>233</v>
      </c>
      <c r="E129" s="746"/>
      <c r="F129" s="746"/>
      <c r="G129" s="746"/>
      <c r="H129" s="746"/>
      <c r="I129" s="746"/>
      <c r="J129" s="746"/>
      <c r="K129" s="746"/>
      <c r="L129" s="746"/>
      <c r="M129" s="746"/>
      <c r="N129" s="23"/>
      <c r="O129" s="23"/>
      <c r="P129" s="23"/>
      <c r="Q129" s="23"/>
      <c r="R129" s="23"/>
      <c r="S129" s="23"/>
    </row>
    <row r="130" spans="4:19" ht="28.95" customHeight="1" x14ac:dyDescent="0.3">
      <c r="D130" s="918" t="s">
        <v>291</v>
      </c>
      <c r="E130" s="918"/>
      <c r="F130" s="918"/>
      <c r="G130" s="918"/>
      <c r="H130" s="918"/>
      <c r="I130" s="918"/>
      <c r="J130" s="774"/>
      <c r="K130" s="774"/>
      <c r="L130" s="774"/>
      <c r="M130" s="774"/>
    </row>
    <row r="131" spans="4:19" x14ac:dyDescent="0.3">
      <c r="D131" s="747" t="s">
        <v>292</v>
      </c>
      <c r="E131" s="745"/>
      <c r="F131" s="745"/>
      <c r="G131" s="745"/>
      <c r="H131" s="745"/>
      <c r="I131" s="745"/>
      <c r="J131" s="745"/>
      <c r="K131" s="745"/>
      <c r="L131" s="745"/>
      <c r="M131" s="745"/>
    </row>
    <row r="132" spans="4:19" ht="30" customHeight="1" x14ac:dyDescent="0.3">
      <c r="D132" s="919" t="s">
        <v>293</v>
      </c>
      <c r="E132" s="919"/>
      <c r="F132" s="919"/>
      <c r="G132" s="919"/>
      <c r="H132" s="919"/>
      <c r="I132" s="919"/>
      <c r="J132" s="746"/>
      <c r="K132" s="746"/>
      <c r="L132" s="746"/>
      <c r="M132" s="746"/>
    </row>
    <row r="133" spans="4:19" x14ac:dyDescent="0.3">
      <c r="D133" s="647"/>
    </row>
    <row r="134" spans="4:19" x14ac:dyDescent="0.3">
      <c r="D134"/>
      <c r="E134"/>
      <c r="F134"/>
      <c r="G134"/>
      <c r="H134"/>
      <c r="I134"/>
      <c r="J134"/>
      <c r="K134"/>
      <c r="L134"/>
      <c r="M134"/>
    </row>
    <row r="135" spans="4:19" x14ac:dyDescent="0.3">
      <c r="D135"/>
      <c r="E135"/>
      <c r="F135"/>
      <c r="G135"/>
      <c r="H135"/>
      <c r="I135"/>
      <c r="J135"/>
      <c r="K135"/>
      <c r="L135"/>
      <c r="M135"/>
    </row>
    <row r="136" spans="4:19" x14ac:dyDescent="0.3">
      <c r="D136"/>
      <c r="E136"/>
      <c r="F136"/>
      <c r="G136"/>
      <c r="H136"/>
      <c r="I136"/>
      <c r="J136"/>
      <c r="K136"/>
      <c r="L136"/>
      <c r="M136"/>
    </row>
    <row r="137" spans="4:19" x14ac:dyDescent="0.3">
      <c r="D137"/>
      <c r="E137"/>
      <c r="F137"/>
      <c r="G137"/>
      <c r="H137"/>
      <c r="I137"/>
      <c r="J137"/>
      <c r="K137"/>
      <c r="L137"/>
      <c r="M137"/>
    </row>
    <row r="138" spans="4:19" x14ac:dyDescent="0.3">
      <c r="D138"/>
      <c r="E138"/>
      <c r="F138"/>
      <c r="G138"/>
      <c r="H138"/>
      <c r="I138"/>
      <c r="J138"/>
      <c r="K138"/>
      <c r="L138"/>
      <c r="M138"/>
    </row>
    <row r="139" spans="4:19" x14ac:dyDescent="0.3">
      <c r="D139"/>
      <c r="E139"/>
      <c r="F139"/>
      <c r="G139"/>
      <c r="H139"/>
      <c r="I139"/>
      <c r="J139"/>
      <c r="K139"/>
      <c r="L139"/>
      <c r="M139"/>
    </row>
    <row r="140" spans="4:19" x14ac:dyDescent="0.3">
      <c r="D140"/>
      <c r="E140"/>
      <c r="F140"/>
      <c r="G140"/>
      <c r="H140"/>
      <c r="I140"/>
      <c r="J140"/>
      <c r="K140"/>
      <c r="L140"/>
      <c r="M140"/>
    </row>
    <row r="141" spans="4:19" x14ac:dyDescent="0.3">
      <c r="D141"/>
      <c r="E141"/>
      <c r="F141"/>
      <c r="G141"/>
      <c r="H141"/>
      <c r="I141"/>
      <c r="J141"/>
      <c r="K141"/>
      <c r="L141"/>
      <c r="M141"/>
    </row>
    <row r="142" spans="4:19" x14ac:dyDescent="0.3">
      <c r="D142"/>
      <c r="E142"/>
      <c r="F142"/>
      <c r="G142"/>
      <c r="H142"/>
      <c r="I142"/>
      <c r="J142"/>
      <c r="K142"/>
      <c r="L142"/>
      <c r="M142"/>
    </row>
    <row r="143" spans="4:19" ht="30" customHeight="1" x14ac:dyDescent="0.3">
      <c r="D143"/>
      <c r="E143"/>
      <c r="F143"/>
      <c r="G143"/>
      <c r="H143"/>
      <c r="I143"/>
      <c r="J143"/>
      <c r="K143"/>
      <c r="L143"/>
      <c r="M143"/>
    </row>
    <row r="144" spans="4:19" x14ac:dyDescent="0.3">
      <c r="D144"/>
      <c r="E144"/>
      <c r="F144"/>
      <c r="G144"/>
      <c r="H144"/>
      <c r="I144"/>
      <c r="J144"/>
      <c r="K144"/>
      <c r="L144"/>
      <c r="M144"/>
    </row>
    <row r="145" spans="4:13" x14ac:dyDescent="0.3">
      <c r="D145"/>
      <c r="E145"/>
      <c r="F145"/>
      <c r="G145"/>
      <c r="H145"/>
      <c r="I145"/>
      <c r="J145"/>
      <c r="K145"/>
      <c r="L145"/>
      <c r="M145"/>
    </row>
    <row r="146" spans="4:13" x14ac:dyDescent="0.3">
      <c r="D146"/>
      <c r="E146"/>
      <c r="F146"/>
      <c r="G146"/>
      <c r="H146"/>
      <c r="I146"/>
      <c r="J146"/>
      <c r="K146"/>
      <c r="L146"/>
      <c r="M146"/>
    </row>
    <row r="147" spans="4:13" x14ac:dyDescent="0.3">
      <c r="D147"/>
      <c r="E147"/>
      <c r="F147"/>
      <c r="G147"/>
      <c r="H147"/>
      <c r="I147"/>
      <c r="J147"/>
      <c r="K147"/>
      <c r="L147"/>
      <c r="M147"/>
    </row>
    <row r="148" spans="4:13" x14ac:dyDescent="0.3">
      <c r="D148"/>
      <c r="E148"/>
      <c r="F148"/>
      <c r="G148"/>
      <c r="H148"/>
      <c r="I148"/>
      <c r="J148"/>
      <c r="K148"/>
      <c r="L148"/>
      <c r="M148"/>
    </row>
    <row r="149" spans="4:13" x14ac:dyDescent="0.3">
      <c r="D149"/>
      <c r="E149"/>
      <c r="F149"/>
      <c r="G149"/>
      <c r="H149"/>
      <c r="I149"/>
      <c r="J149"/>
      <c r="K149"/>
      <c r="L149"/>
      <c r="M149"/>
    </row>
  </sheetData>
  <mergeCells count="6">
    <mergeCell ref="D130:I130"/>
    <mergeCell ref="D132:I132"/>
    <mergeCell ref="D2:D5"/>
    <mergeCell ref="A5:A6"/>
    <mergeCell ref="B5:B6"/>
    <mergeCell ref="C5:C6"/>
  </mergeCells>
  <printOptions horizontalCentered="1"/>
  <pageMargins left="0.5" right="0.5" top="0.5" bottom="0.4" header="0.3" footer="0.3"/>
  <pageSetup scale="47" orientation="portrait" r:id="rId1"/>
  <headerFooter>
    <oddHeader>&amp;RCONFIDENTIAL</oddHeader>
    <oddFooter xml:space="preserve">&amp;L&amp;"-,Bold"&amp;10&amp;A&amp;C&amp;"-,Bold"&amp;10Page &amp;P of 19&amp;R&amp;"-,Bold"&amp;10Exhibit 1 </oddFooter>
  </headerFooter>
  <rowBreaks count="2" manualBreakCount="2">
    <brk id="96" min="3" max="8" man="1"/>
    <brk id="137"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V132"/>
  <sheetViews>
    <sheetView topLeftCell="A24" zoomScale="80" zoomScaleNormal="80" zoomScaleSheetLayoutView="80" zoomScalePageLayoutView="70" workbookViewId="0">
      <selection activeCell="H14" sqref="H14"/>
    </sheetView>
  </sheetViews>
  <sheetFormatPr defaultColWidth="9.33203125" defaultRowHeight="14.4" x14ac:dyDescent="0.3"/>
  <cols>
    <col min="1" max="1" width="8.5546875" customWidth="1"/>
    <col min="2" max="2" width="8.5546875" style="19" customWidth="1"/>
    <col min="3" max="3" width="8.5546875" style="647" customWidth="1"/>
    <col min="4" max="4" width="65.5546875" style="31" customWidth="1"/>
    <col min="5" max="5" width="1.5546875" style="28" customWidth="1"/>
    <col min="6" max="8" width="29.5546875" style="19" customWidth="1"/>
    <col min="9" max="9" width="30.88671875" style="11" customWidth="1"/>
    <col min="10" max="10" width="22.44140625" style="19" customWidth="1"/>
    <col min="11" max="11" width="10.33203125" style="19" customWidth="1"/>
    <col min="12" max="16384" width="9.33203125" style="19"/>
  </cols>
  <sheetData>
    <row r="1" spans="1:12" s="25" customFormat="1" ht="5.25" hidden="1" customHeight="1" thickBot="1" x14ac:dyDescent="0.6">
      <c r="D1" s="67"/>
      <c r="E1" s="149"/>
      <c r="F1" s="68"/>
      <c r="G1" s="68"/>
      <c r="H1" s="93"/>
      <c r="I1" s="712"/>
      <c r="J1" s="46"/>
    </row>
    <row r="2" spans="1:12" ht="23.1" customHeight="1" x14ac:dyDescent="0.45">
      <c r="D2" s="912" t="s">
        <v>92</v>
      </c>
      <c r="E2" s="502"/>
      <c r="F2" s="649" t="str">
        <f>'2_Costs'!D2</f>
        <v>Utility: Ameren Missouri</v>
      </c>
      <c r="G2" s="160"/>
      <c r="H2" s="734"/>
      <c r="I2" s="735"/>
      <c r="J2" s="14"/>
    </row>
    <row r="3" spans="1:12" ht="23.1" customHeight="1" x14ac:dyDescent="0.45">
      <c r="D3" s="922"/>
      <c r="E3" s="502"/>
      <c r="F3" s="654" t="str">
        <f>'2_Costs'!D3</f>
        <v>Report Date: 3/31/2022</v>
      </c>
      <c r="G3" s="161"/>
      <c r="H3" s="736"/>
      <c r="I3" s="737"/>
      <c r="J3" s="14"/>
    </row>
    <row r="4" spans="1:12" ht="23.1" customHeight="1" x14ac:dyDescent="0.45">
      <c r="D4" s="922"/>
      <c r="E4" s="502"/>
      <c r="F4" s="654" t="str">
        <f>'2_Costs'!D4</f>
        <v>Period:  3/01/2019 - 12/31/2021</v>
      </c>
      <c r="G4" s="161"/>
      <c r="H4" s="736"/>
      <c r="I4" s="737"/>
      <c r="J4" s="14"/>
      <c r="K4" s="647"/>
      <c r="L4" s="647"/>
    </row>
    <row r="5" spans="1:12" ht="23.1" customHeight="1" thickBot="1" x14ac:dyDescent="0.5">
      <c r="A5" s="920">
        <v>2019</v>
      </c>
      <c r="B5" s="920">
        <v>2020</v>
      </c>
      <c r="C5" s="920">
        <v>2021</v>
      </c>
      <c r="D5" s="923"/>
      <c r="E5" s="502"/>
      <c r="F5" s="655" t="str">
        <f>'2_Costs'!D5</f>
        <v>Portfolio Start Date: 3/01/2019</v>
      </c>
      <c r="G5" s="733"/>
      <c r="H5" s="738"/>
      <c r="I5" s="739"/>
      <c r="J5" s="14"/>
      <c r="K5" s="647"/>
      <c r="L5" s="647"/>
    </row>
    <row r="6" spans="1:12" ht="11.1" customHeight="1" thickBot="1" x14ac:dyDescent="0.35">
      <c r="A6" s="921"/>
      <c r="B6" s="920"/>
      <c r="C6" s="920"/>
      <c r="K6" s="647"/>
      <c r="L6" s="647"/>
    </row>
    <row r="7" spans="1:12" s="21" customFormat="1" ht="25.2" customHeight="1" x14ac:dyDescent="0.35">
      <c r="A7" s="204" t="s">
        <v>79</v>
      </c>
      <c r="B7" s="610" t="s">
        <v>181</v>
      </c>
      <c r="C7" s="610" t="s">
        <v>181</v>
      </c>
      <c r="D7" s="193" t="s">
        <v>15</v>
      </c>
      <c r="E7" s="238"/>
      <c r="F7" s="187" t="str">
        <f>'2_Costs'!D7</f>
        <v>Program Year 1 Total</v>
      </c>
      <c r="G7" s="207" t="str">
        <f>'2_Costs'!E7</f>
        <v>Program Year 2 Total</v>
      </c>
      <c r="H7" s="208" t="str">
        <f>'2_Costs'!F7</f>
        <v>Program Year 3 Total</v>
      </c>
      <c r="I7" s="711" t="s">
        <v>223</v>
      </c>
      <c r="J7" s="9"/>
    </row>
    <row r="8" spans="1:12" ht="18" customHeight="1" x14ac:dyDescent="0.35">
      <c r="A8" s="839">
        <v>1</v>
      </c>
      <c r="B8" s="840">
        <v>1</v>
      </c>
      <c r="C8" s="840">
        <v>1</v>
      </c>
      <c r="D8" s="363" t="s">
        <v>139</v>
      </c>
      <c r="E8" s="362"/>
      <c r="F8" s="389">
        <v>0.25582136999999999</v>
      </c>
      <c r="G8" s="390">
        <v>0.49528095970699981</v>
      </c>
      <c r="H8" s="391">
        <v>0.79151544900000004</v>
      </c>
      <c r="I8" s="719" t="s">
        <v>224</v>
      </c>
      <c r="J8" s="15"/>
    </row>
    <row r="9" spans="1:12" ht="18" customHeight="1" x14ac:dyDescent="0.35">
      <c r="A9" s="839">
        <v>1</v>
      </c>
      <c r="B9" s="840">
        <v>1</v>
      </c>
      <c r="C9" s="840">
        <v>1</v>
      </c>
      <c r="D9" s="363" t="s">
        <v>138</v>
      </c>
      <c r="E9" s="362"/>
      <c r="F9" s="389">
        <v>0.574451657</v>
      </c>
      <c r="G9" s="390">
        <v>2.6609559129999916</v>
      </c>
      <c r="H9" s="391">
        <v>1.0515978560000001</v>
      </c>
      <c r="I9" s="719" t="s">
        <v>224</v>
      </c>
      <c r="J9" s="15"/>
    </row>
    <row r="10" spans="1:12" ht="18" customHeight="1" x14ac:dyDescent="0.35">
      <c r="A10" s="839">
        <v>0.94</v>
      </c>
      <c r="B10" s="840">
        <v>0.93999999999999906</v>
      </c>
      <c r="C10" s="840">
        <v>0.93999999999999906</v>
      </c>
      <c r="D10" s="363" t="s">
        <v>132</v>
      </c>
      <c r="E10" s="362"/>
      <c r="F10" s="389">
        <v>0.19302711999999997</v>
      </c>
      <c r="G10" s="390">
        <v>0.10440232199999988</v>
      </c>
      <c r="H10" s="391">
        <v>7.842419999999993E-2</v>
      </c>
      <c r="I10" s="719" t="s">
        <v>224</v>
      </c>
      <c r="J10" s="15"/>
    </row>
    <row r="11" spans="1:12" s="8" customFormat="1" ht="18" customHeight="1" x14ac:dyDescent="0.35">
      <c r="A11" s="841"/>
      <c r="B11" s="841"/>
      <c r="C11" s="841"/>
      <c r="D11" s="364" t="s">
        <v>137</v>
      </c>
      <c r="E11" s="117"/>
      <c r="F11" s="392">
        <f>SUM(F8:F10)</f>
        <v>1.023300147</v>
      </c>
      <c r="G11" s="393">
        <f>SUM(G8:G10)</f>
        <v>3.2606391947069913</v>
      </c>
      <c r="H11" s="394">
        <f>SUM(H8:H10)</f>
        <v>1.9215375050000001</v>
      </c>
      <c r="I11" s="720" t="s">
        <v>224</v>
      </c>
      <c r="J11" s="15"/>
    </row>
    <row r="12" spans="1:12" ht="18" customHeight="1" x14ac:dyDescent="0.35">
      <c r="A12" s="842">
        <v>0.94</v>
      </c>
      <c r="B12" s="843">
        <v>0.93999999999999984</v>
      </c>
      <c r="C12" s="843">
        <v>0.93999999999999906</v>
      </c>
      <c r="D12" s="419" t="s">
        <v>80</v>
      </c>
      <c r="E12" s="362"/>
      <c r="F12" s="447">
        <v>8.1867654999999981</v>
      </c>
      <c r="G12" s="448">
        <v>14.541225941999997</v>
      </c>
      <c r="H12" s="449">
        <v>13.770248657999987</v>
      </c>
      <c r="I12" s="721" t="s">
        <v>224</v>
      </c>
      <c r="J12" s="15"/>
    </row>
    <row r="13" spans="1:12" ht="18" customHeight="1" x14ac:dyDescent="0.35">
      <c r="A13" s="842">
        <v>0.94</v>
      </c>
      <c r="B13" s="843">
        <v>0.94</v>
      </c>
      <c r="C13" s="843">
        <v>0.93999999999999906</v>
      </c>
      <c r="D13" s="419" t="s">
        <v>11</v>
      </c>
      <c r="E13" s="362"/>
      <c r="F13" s="447">
        <v>0.76039645599999983</v>
      </c>
      <c r="G13" s="448">
        <v>4.0978564919999991</v>
      </c>
      <c r="H13" s="449">
        <v>15.870797379999985</v>
      </c>
      <c r="I13" s="721" t="s">
        <v>224</v>
      </c>
      <c r="J13" s="15"/>
    </row>
    <row r="14" spans="1:12" ht="18" customHeight="1" x14ac:dyDescent="0.35">
      <c r="A14" s="842">
        <v>0.94</v>
      </c>
      <c r="B14" s="843">
        <v>0.94000000000000028</v>
      </c>
      <c r="C14" s="843">
        <v>0.93999999999999906</v>
      </c>
      <c r="D14" s="419" t="s">
        <v>10</v>
      </c>
      <c r="E14" s="362"/>
      <c r="F14" s="447">
        <v>0.63414806400000012</v>
      </c>
      <c r="G14" s="448">
        <v>2.1367293220000003</v>
      </c>
      <c r="H14" s="449">
        <v>3.1695930499999965</v>
      </c>
      <c r="I14" s="721" t="s">
        <v>224</v>
      </c>
      <c r="J14" s="15"/>
    </row>
    <row r="15" spans="1:12" ht="18" customHeight="1" x14ac:dyDescent="0.35">
      <c r="A15" s="842">
        <v>0.94</v>
      </c>
      <c r="B15" s="843">
        <v>0.94</v>
      </c>
      <c r="C15" s="843">
        <v>0.93999999999999906</v>
      </c>
      <c r="D15" s="419" t="s">
        <v>49</v>
      </c>
      <c r="E15" s="362"/>
      <c r="F15" s="447">
        <v>1.1400654639999999</v>
      </c>
      <c r="G15" s="448">
        <v>1.0004524339999998</v>
      </c>
      <c r="H15" s="449">
        <v>1.0051446319999986</v>
      </c>
      <c r="I15" s="721" t="s">
        <v>224</v>
      </c>
      <c r="J15" s="15"/>
    </row>
    <row r="16" spans="1:12" ht="18" customHeight="1" x14ac:dyDescent="0.35">
      <c r="A16" s="842">
        <v>0.94</v>
      </c>
      <c r="B16" s="843">
        <v>0.93999999999999928</v>
      </c>
      <c r="C16" s="843">
        <v>0.93999999999999906</v>
      </c>
      <c r="D16" s="419" t="s">
        <v>9</v>
      </c>
      <c r="E16" s="362"/>
      <c r="F16" s="447">
        <v>13.810209374000003</v>
      </c>
      <c r="G16" s="448">
        <v>17.389901487999985</v>
      </c>
      <c r="H16" s="449">
        <v>18.440617977999974</v>
      </c>
      <c r="I16" s="721" t="s">
        <v>224</v>
      </c>
      <c r="J16" s="15"/>
    </row>
    <row r="17" spans="1:11" ht="18" hidden="1" customHeight="1" x14ac:dyDescent="0.35">
      <c r="A17" s="842" t="s">
        <v>140</v>
      </c>
      <c r="B17" s="843" t="e">
        <v>#DIV/0!</v>
      </c>
      <c r="C17" s="843" t="e">
        <v>#DIV/0!</v>
      </c>
      <c r="D17" s="419" t="s">
        <v>124</v>
      </c>
      <c r="E17" s="362"/>
      <c r="F17" s="447"/>
      <c r="G17" s="448"/>
      <c r="H17" s="449"/>
      <c r="I17" s="721"/>
      <c r="J17" s="15"/>
    </row>
    <row r="18" spans="1:11" ht="18" customHeight="1" x14ac:dyDescent="0.35">
      <c r="A18" s="842">
        <v>1</v>
      </c>
      <c r="B18" s="843">
        <v>1</v>
      </c>
      <c r="C18" s="843">
        <v>1</v>
      </c>
      <c r="D18" s="419" t="s">
        <v>229</v>
      </c>
      <c r="E18" s="362"/>
      <c r="F18" s="727">
        <v>31.543620000000001</v>
      </c>
      <c r="G18" s="728">
        <v>23.738814301355898</v>
      </c>
      <c r="H18" s="729">
        <v>33.087953227540652</v>
      </c>
      <c r="I18" s="721">
        <f>SUM(F18:H18)</f>
        <v>88.370387528896543</v>
      </c>
      <c r="J18" s="15"/>
    </row>
    <row r="19" spans="1:11" ht="18" hidden="1" customHeight="1" x14ac:dyDescent="0.35">
      <c r="A19" s="842"/>
      <c r="B19" s="843"/>
      <c r="C19" s="843"/>
      <c r="D19" s="419" t="s">
        <v>126</v>
      </c>
      <c r="E19" s="362"/>
      <c r="F19" s="447"/>
      <c r="G19" s="448"/>
      <c r="H19" s="449"/>
      <c r="I19" s="721"/>
      <c r="J19" s="15"/>
    </row>
    <row r="20" spans="1:11" s="8" customFormat="1" ht="18" customHeight="1" x14ac:dyDescent="0.35">
      <c r="A20" s="844"/>
      <c r="B20" s="844"/>
      <c r="C20" s="844"/>
      <c r="D20" s="423" t="s">
        <v>7</v>
      </c>
      <c r="E20" s="117"/>
      <c r="F20" s="450">
        <f>SUM(F12:F19)</f>
        <v>56.075204858000006</v>
      </c>
      <c r="G20" s="451">
        <f>SUM(G12:G19)</f>
        <v>62.904979979355886</v>
      </c>
      <c r="H20" s="452">
        <f>SUM(H12:H19)</f>
        <v>85.344354925540586</v>
      </c>
      <c r="I20" s="722" t="s">
        <v>224</v>
      </c>
      <c r="J20" s="15"/>
      <c r="K20" s="118"/>
    </row>
    <row r="21" spans="1:11" ht="18" customHeight="1" x14ac:dyDescent="0.35">
      <c r="A21" s="845">
        <v>0.77</v>
      </c>
      <c r="B21" s="846">
        <v>0.77</v>
      </c>
      <c r="C21" s="846">
        <v>0.77000000000000013</v>
      </c>
      <c r="D21" s="520" t="s">
        <v>127</v>
      </c>
      <c r="E21" s="362"/>
      <c r="F21" s="549">
        <v>0.24868637409</v>
      </c>
      <c r="G21" s="550">
        <v>9.7799535679999966E-2</v>
      </c>
      <c r="H21" s="551">
        <v>0.18571060046000021</v>
      </c>
      <c r="I21" s="723" t="s">
        <v>224</v>
      </c>
      <c r="J21" s="15"/>
    </row>
    <row r="22" spans="1:11" ht="18" customHeight="1" x14ac:dyDescent="0.35">
      <c r="A22" s="845">
        <v>0.72533652832935458</v>
      </c>
      <c r="B22" s="846">
        <v>0.72574013835077167</v>
      </c>
      <c r="C22" s="846">
        <v>0.72924682102546223</v>
      </c>
      <c r="D22" s="520" t="s">
        <v>47</v>
      </c>
      <c r="E22" s="362"/>
      <c r="F22" s="549">
        <v>1.1521232911181718</v>
      </c>
      <c r="G22" s="550">
        <v>2.4838184292967918</v>
      </c>
      <c r="H22" s="551">
        <v>2.6445931709746264</v>
      </c>
      <c r="I22" s="723" t="s">
        <v>224</v>
      </c>
      <c r="J22" s="15"/>
    </row>
    <row r="23" spans="1:11" ht="18" customHeight="1" x14ac:dyDescent="0.35">
      <c r="A23" s="845">
        <v>0.9</v>
      </c>
      <c r="B23" s="846">
        <v>0.89999999999999991</v>
      </c>
      <c r="C23" s="846">
        <v>0.9</v>
      </c>
      <c r="D23" s="520" t="s">
        <v>128</v>
      </c>
      <c r="E23" s="362"/>
      <c r="F23" s="549">
        <v>1.2716343809999999</v>
      </c>
      <c r="G23" s="550">
        <v>0.88608988439999969</v>
      </c>
      <c r="H23" s="551">
        <v>1.0003882022999999</v>
      </c>
      <c r="I23" s="723" t="s">
        <v>224</v>
      </c>
      <c r="J23" s="15"/>
    </row>
    <row r="24" spans="1:11" ht="18" customHeight="1" x14ac:dyDescent="0.35">
      <c r="A24" s="845">
        <v>1</v>
      </c>
      <c r="B24" s="847"/>
      <c r="C24" s="847"/>
      <c r="D24" s="520" t="s">
        <v>230</v>
      </c>
      <c r="E24" s="362"/>
      <c r="F24" s="730">
        <v>3.9821991360000002</v>
      </c>
      <c r="G24" s="731">
        <v>4.6313201151291992</v>
      </c>
      <c r="H24" s="732">
        <v>-3.8346202794792141</v>
      </c>
      <c r="I24" s="723">
        <f>SUM(F24:H24)</f>
        <v>4.7788989716499852</v>
      </c>
      <c r="J24" s="15"/>
    </row>
    <row r="25" spans="1:11" ht="18" customHeight="1" x14ac:dyDescent="0.35">
      <c r="A25" s="845">
        <v>0.90600639174202391</v>
      </c>
      <c r="B25" s="846">
        <v>0.90492366828577397</v>
      </c>
      <c r="C25" s="846">
        <v>0.86918160853652249</v>
      </c>
      <c r="D25" s="520" t="s">
        <v>294</v>
      </c>
      <c r="E25" s="362"/>
      <c r="F25" s="549">
        <v>20.098494417946135</v>
      </c>
      <c r="G25" s="550">
        <v>21.685627317663801</v>
      </c>
      <c r="H25" s="551">
        <v>29.209466354116458</v>
      </c>
      <c r="I25" s="723" t="s">
        <v>224</v>
      </c>
      <c r="J25" s="15"/>
    </row>
    <row r="26" spans="1:11" ht="18" customHeight="1" x14ac:dyDescent="0.35">
      <c r="A26" s="845">
        <v>0.64056751770647224</v>
      </c>
      <c r="B26" s="846">
        <v>0.6427490768590598</v>
      </c>
      <c r="C26" s="846">
        <v>0.64632985734608461</v>
      </c>
      <c r="D26" s="520" t="s">
        <v>12</v>
      </c>
      <c r="E26" s="362"/>
      <c r="F26" s="549">
        <v>8.342266122636147</v>
      </c>
      <c r="G26" s="550">
        <v>10.185766438647059</v>
      </c>
      <c r="H26" s="551">
        <v>9.7180140542870426</v>
      </c>
      <c r="I26" s="723" t="s">
        <v>224</v>
      </c>
      <c r="J26" s="15"/>
    </row>
    <row r="27" spans="1:11" ht="18" customHeight="1" x14ac:dyDescent="0.35">
      <c r="A27" s="845">
        <v>0.9</v>
      </c>
      <c r="B27" s="846">
        <v>0.9</v>
      </c>
      <c r="C27" s="846">
        <v>0.89999999999999991</v>
      </c>
      <c r="D27" s="520" t="s">
        <v>129</v>
      </c>
      <c r="E27" s="362"/>
      <c r="F27" s="549">
        <v>0.30294540180000001</v>
      </c>
      <c r="G27" s="550">
        <v>0.60639368028660001</v>
      </c>
      <c r="H27" s="551">
        <v>0.85191011550000151</v>
      </c>
      <c r="I27" s="723" t="s">
        <v>224</v>
      </c>
      <c r="J27" s="15"/>
    </row>
    <row r="28" spans="1:11" ht="18" customHeight="1" x14ac:dyDescent="0.35">
      <c r="A28" s="845">
        <v>1</v>
      </c>
      <c r="B28" s="846">
        <v>1</v>
      </c>
      <c r="C28" s="846">
        <v>1</v>
      </c>
      <c r="D28" s="520" t="s">
        <v>231</v>
      </c>
      <c r="E28" s="362"/>
      <c r="F28" s="730">
        <v>18.999539999999584</v>
      </c>
      <c r="G28" s="731">
        <v>27.100890000000266</v>
      </c>
      <c r="H28" s="732">
        <v>16.007399999996935</v>
      </c>
      <c r="I28" s="723">
        <f>SUM(F28:H28)</f>
        <v>62.107829999996781</v>
      </c>
      <c r="J28" s="15"/>
    </row>
    <row r="29" spans="1:11" ht="18" customHeight="1" x14ac:dyDescent="0.35">
      <c r="A29" s="845"/>
      <c r="B29" s="846"/>
      <c r="C29" s="846">
        <v>1</v>
      </c>
      <c r="D29" s="520" t="s">
        <v>180</v>
      </c>
      <c r="E29" s="362"/>
      <c r="F29" s="549"/>
      <c r="G29" s="550">
        <v>0</v>
      </c>
      <c r="H29" s="551">
        <v>0.466145976156282</v>
      </c>
      <c r="I29" s="723" t="s">
        <v>224</v>
      </c>
      <c r="J29" s="15"/>
      <c r="K29" s="118"/>
    </row>
    <row r="30" spans="1:11" s="8" customFormat="1" ht="18" customHeight="1" x14ac:dyDescent="0.35">
      <c r="A30" s="546"/>
      <c r="B30" s="546"/>
      <c r="C30" s="546"/>
      <c r="D30" s="521" t="s">
        <v>8</v>
      </c>
      <c r="E30" s="117"/>
      <c r="F30" s="552">
        <f>SUM(F21:F29)</f>
        <v>54.397889124590037</v>
      </c>
      <c r="G30" s="553">
        <f>SUM(G21:G29)</f>
        <v>67.677705401103722</v>
      </c>
      <c r="H30" s="554">
        <f>SUM(H21:H29)</f>
        <v>56.24900819431214</v>
      </c>
      <c r="I30" s="724" t="s">
        <v>224</v>
      </c>
      <c r="J30" s="15"/>
      <c r="K30" s="118"/>
    </row>
    <row r="31" spans="1:11" ht="18" hidden="1" customHeight="1" x14ac:dyDescent="0.35">
      <c r="A31" s="121" t="s">
        <v>140</v>
      </c>
      <c r="B31" s="609"/>
      <c r="C31" s="609"/>
      <c r="D31" s="205" t="s">
        <v>134</v>
      </c>
      <c r="E31" s="117"/>
      <c r="F31" s="227"/>
      <c r="G31" s="150"/>
      <c r="H31" s="228"/>
      <c r="I31" s="725"/>
      <c r="J31" s="15"/>
    </row>
    <row r="32" spans="1:11" ht="18" hidden="1" customHeight="1" x14ac:dyDescent="0.35">
      <c r="A32" s="121" t="s">
        <v>140</v>
      </c>
      <c r="B32" s="609"/>
      <c r="C32" s="609"/>
      <c r="D32" s="205" t="s">
        <v>135</v>
      </c>
      <c r="E32" s="117"/>
      <c r="F32" s="227"/>
      <c r="G32" s="150"/>
      <c r="H32" s="228"/>
      <c r="I32" s="725"/>
      <c r="J32" s="15"/>
    </row>
    <row r="33" spans="1:19" ht="18" hidden="1" customHeight="1" x14ac:dyDescent="0.35">
      <c r="A33" s="121" t="s">
        <v>140</v>
      </c>
      <c r="B33" s="609"/>
      <c r="C33" s="609"/>
      <c r="D33" s="205" t="s">
        <v>136</v>
      </c>
      <c r="E33" s="117"/>
      <c r="F33" s="227"/>
      <c r="G33" s="150"/>
      <c r="H33" s="228"/>
      <c r="I33" s="725"/>
      <c r="J33" s="15"/>
    </row>
    <row r="34" spans="1:19" ht="18" hidden="1" customHeight="1" x14ac:dyDescent="0.35">
      <c r="A34" s="121" t="s">
        <v>140</v>
      </c>
      <c r="B34" s="609"/>
      <c r="C34" s="609"/>
      <c r="D34" s="206" t="s">
        <v>133</v>
      </c>
      <c r="E34" s="362"/>
      <c r="F34" s="227"/>
      <c r="G34" s="150">
        <f>SUM(G31:G33)</f>
        <v>0</v>
      </c>
      <c r="H34" s="228">
        <f>SUM(H31:H33)</f>
        <v>0</v>
      </c>
      <c r="I34" s="725"/>
      <c r="J34" s="15"/>
    </row>
    <row r="35" spans="1:19" ht="22.2" customHeight="1" thickBot="1" x14ac:dyDescent="0.4">
      <c r="B35"/>
      <c r="D35" s="196" t="s">
        <v>228</v>
      </c>
      <c r="E35" s="117"/>
      <c r="F35" s="232">
        <f>F11+F20+F30+F34</f>
        <v>111.49639412959004</v>
      </c>
      <c r="G35" s="233">
        <f>G11+G20+G30+G34</f>
        <v>133.8433245751666</v>
      </c>
      <c r="H35" s="234">
        <f>H11+H20+H30+H34</f>
        <v>143.51490062485271</v>
      </c>
      <c r="I35" s="726" t="s">
        <v>224</v>
      </c>
      <c r="J35" s="15"/>
    </row>
    <row r="36" spans="1:19" s="21" customFormat="1" ht="15" customHeight="1" thickBot="1" x14ac:dyDescent="0.4">
      <c r="A36"/>
      <c r="B36"/>
      <c r="C36" s="647"/>
      <c r="D36" s="40"/>
      <c r="E36" s="503"/>
      <c r="I36" s="13"/>
      <c r="J36" s="15"/>
      <c r="K36" s="647"/>
      <c r="L36" s="647"/>
      <c r="M36" s="647"/>
      <c r="N36" s="647"/>
      <c r="O36" s="647"/>
      <c r="P36" s="647"/>
      <c r="Q36" s="647"/>
      <c r="R36" s="647"/>
      <c r="S36" s="647"/>
    </row>
    <row r="37" spans="1:19" s="21" customFormat="1" ht="25.2" customHeight="1" x14ac:dyDescent="0.35">
      <c r="A37"/>
      <c r="B37"/>
      <c r="C37" s="647"/>
      <c r="D37" s="193" t="s">
        <v>56</v>
      </c>
      <c r="E37" s="238"/>
      <c r="F37" s="187" t="str">
        <f>F$7</f>
        <v>Program Year 1 Total</v>
      </c>
      <c r="G37" s="188" t="str">
        <f t="shared" ref="G37:H37" si="0">G$7</f>
        <v>Program Year 2 Total</v>
      </c>
      <c r="H37" s="189" t="str">
        <f t="shared" si="0"/>
        <v>Program Year 3 Total</v>
      </c>
      <c r="I37" s="711" t="s">
        <v>223</v>
      </c>
      <c r="J37" s="15"/>
      <c r="K37" s="647"/>
      <c r="L37" s="647"/>
      <c r="M37" s="647"/>
      <c r="N37" s="647"/>
      <c r="O37" s="647"/>
      <c r="P37" s="647"/>
      <c r="Q37" s="647"/>
      <c r="R37" s="647"/>
      <c r="S37" s="647"/>
    </row>
    <row r="38" spans="1:19" ht="18" customHeight="1" x14ac:dyDescent="0.35">
      <c r="B38"/>
      <c r="D38" s="363" t="s">
        <v>139</v>
      </c>
      <c r="E38" s="362"/>
      <c r="F38" s="389">
        <v>0.39958470000000001</v>
      </c>
      <c r="G38" s="390">
        <v>0.73257194999999997</v>
      </c>
      <c r="H38" s="391">
        <v>1.1898744400000001</v>
      </c>
      <c r="I38" s="719" t="s">
        <v>224</v>
      </c>
      <c r="J38" s="15"/>
    </row>
    <row r="39" spans="1:19" ht="18" customHeight="1" x14ac:dyDescent="0.35">
      <c r="A39" s="134"/>
      <c r="B39" s="134"/>
      <c r="C39" s="134"/>
      <c r="D39" s="363" t="s">
        <v>138</v>
      </c>
      <c r="E39" s="362"/>
      <c r="F39" s="389">
        <v>1.8344343911087393</v>
      </c>
      <c r="G39" s="390">
        <v>2.3377452433377903</v>
      </c>
      <c r="H39" s="391">
        <v>2.4726417373093215</v>
      </c>
      <c r="I39" s="719" t="s">
        <v>224</v>
      </c>
      <c r="J39" s="15"/>
    </row>
    <row r="40" spans="1:19" ht="18" customHeight="1" x14ac:dyDescent="0.35">
      <c r="A40" s="134"/>
      <c r="B40" s="134"/>
      <c r="C40" s="134"/>
      <c r="D40" s="363" t="s">
        <v>132</v>
      </c>
      <c r="E40" s="362"/>
      <c r="F40" s="389">
        <v>0.18903925398571433</v>
      </c>
      <c r="G40" s="390">
        <v>0.34224085074547989</v>
      </c>
      <c r="H40" s="391">
        <v>0.39422160537047146</v>
      </c>
      <c r="I40" s="719" t="s">
        <v>224</v>
      </c>
      <c r="J40" s="15"/>
    </row>
    <row r="41" spans="1:19" s="8" customFormat="1" ht="18" customHeight="1" x14ac:dyDescent="0.35">
      <c r="A41" s="135"/>
      <c r="B41" s="135"/>
      <c r="C41" s="135"/>
      <c r="D41" s="364" t="s">
        <v>137</v>
      </c>
      <c r="E41" s="117"/>
      <c r="F41" s="392">
        <f>SUM(F38:F40)</f>
        <v>2.4230583450944536</v>
      </c>
      <c r="G41" s="393">
        <f>SUM(G38:G40)</f>
        <v>3.4125580440832701</v>
      </c>
      <c r="H41" s="394">
        <f>SUM(H38:H40)</f>
        <v>4.056737782679793</v>
      </c>
      <c r="I41" s="720" t="s">
        <v>224</v>
      </c>
      <c r="J41" s="15"/>
    </row>
    <row r="42" spans="1:19" ht="18" customHeight="1" x14ac:dyDescent="0.35">
      <c r="A42" s="134"/>
      <c r="B42" s="134"/>
      <c r="C42" s="134"/>
      <c r="D42" s="419" t="s">
        <v>80</v>
      </c>
      <c r="E42" s="362"/>
      <c r="F42" s="447">
        <v>9.8857184320068026</v>
      </c>
      <c r="G42" s="448">
        <v>21.390074517121782</v>
      </c>
      <c r="H42" s="449">
        <v>29.202177765849129</v>
      </c>
      <c r="I42" s="721" t="s">
        <v>224</v>
      </c>
      <c r="J42" s="15"/>
    </row>
    <row r="43" spans="1:19" ht="18" customHeight="1" x14ac:dyDescent="0.35">
      <c r="A43" s="134"/>
      <c r="B43" s="134"/>
      <c r="C43" s="134"/>
      <c r="D43" s="419" t="s">
        <v>11</v>
      </c>
      <c r="E43" s="362"/>
      <c r="F43" s="447">
        <v>0.8886839868853097</v>
      </c>
      <c r="G43" s="448">
        <v>2.2983655547677442</v>
      </c>
      <c r="H43" s="449">
        <v>3.2049320007449915</v>
      </c>
      <c r="I43" s="721" t="s">
        <v>224</v>
      </c>
      <c r="J43" s="15"/>
    </row>
    <row r="44" spans="1:19" ht="18" customHeight="1" x14ac:dyDescent="0.35">
      <c r="A44" s="134"/>
      <c r="B44" s="134"/>
      <c r="C44" s="134"/>
      <c r="D44" s="419" t="s">
        <v>10</v>
      </c>
      <c r="E44" s="362"/>
      <c r="F44" s="447">
        <v>0.98256697290760975</v>
      </c>
      <c r="G44" s="448">
        <v>2.6470532541070231</v>
      </c>
      <c r="H44" s="449">
        <v>4.4293871342608373</v>
      </c>
      <c r="I44" s="721" t="s">
        <v>224</v>
      </c>
      <c r="J44" s="15"/>
    </row>
    <row r="45" spans="1:19" ht="18" customHeight="1" x14ac:dyDescent="0.35">
      <c r="A45" s="134"/>
      <c r="B45" s="134"/>
      <c r="C45" s="134"/>
      <c r="D45" s="419" t="s">
        <v>49</v>
      </c>
      <c r="E45" s="362"/>
      <c r="F45" s="447">
        <v>1.506605591242131</v>
      </c>
      <c r="G45" s="448">
        <v>1.7521523707048086</v>
      </c>
      <c r="H45" s="449">
        <v>1.965630070497191</v>
      </c>
      <c r="I45" s="721" t="s">
        <v>224</v>
      </c>
      <c r="J45" s="15"/>
    </row>
    <row r="46" spans="1:19" ht="18" customHeight="1" x14ac:dyDescent="0.35">
      <c r="A46" s="134"/>
      <c r="B46" s="134"/>
      <c r="C46" s="134"/>
      <c r="D46" s="419" t="s">
        <v>9</v>
      </c>
      <c r="E46" s="362"/>
      <c r="F46" s="447">
        <v>6.0951364137922139</v>
      </c>
      <c r="G46" s="448">
        <v>11.402017336253463</v>
      </c>
      <c r="H46" s="449">
        <v>13.586319138483447</v>
      </c>
      <c r="I46" s="721" t="s">
        <v>224</v>
      </c>
      <c r="J46" s="15"/>
    </row>
    <row r="47" spans="1:19" ht="18" hidden="1" customHeight="1" x14ac:dyDescent="0.35">
      <c r="A47" s="136"/>
      <c r="B47" s="136"/>
      <c r="C47" s="136"/>
      <c r="D47" s="419" t="s">
        <v>124</v>
      </c>
      <c r="E47" s="362"/>
      <c r="F47" s="447">
        <v>0</v>
      </c>
      <c r="G47" s="448">
        <v>0</v>
      </c>
      <c r="H47" s="449"/>
      <c r="I47" s="713"/>
      <c r="J47" s="15"/>
    </row>
    <row r="48" spans="1:19" ht="18" customHeight="1" x14ac:dyDescent="0.35">
      <c r="A48" s="134"/>
      <c r="B48" s="134"/>
      <c r="C48" s="134"/>
      <c r="D48" s="419" t="s">
        <v>125</v>
      </c>
      <c r="E48" s="362"/>
      <c r="F48" s="447">
        <v>25</v>
      </c>
      <c r="G48" s="448">
        <v>25</v>
      </c>
      <c r="H48" s="449">
        <v>25</v>
      </c>
      <c r="I48" s="713">
        <f>SUM(F48:H48)</f>
        <v>75</v>
      </c>
      <c r="J48" s="15"/>
    </row>
    <row r="49" spans="1:11" ht="18" hidden="1" customHeight="1" x14ac:dyDescent="0.35">
      <c r="A49" s="136"/>
      <c r="B49" s="136"/>
      <c r="C49" s="136"/>
      <c r="D49" s="419" t="s">
        <v>126</v>
      </c>
      <c r="E49" s="362"/>
      <c r="F49" s="447"/>
      <c r="G49" s="448"/>
      <c r="H49" s="449"/>
      <c r="I49" s="713"/>
      <c r="J49" s="15"/>
    </row>
    <row r="50" spans="1:11" ht="18" customHeight="1" x14ac:dyDescent="0.35">
      <c r="A50" s="28"/>
      <c r="B50" s="28"/>
      <c r="C50" s="28"/>
      <c r="D50" s="611" t="s">
        <v>7</v>
      </c>
      <c r="E50" s="612"/>
      <c r="F50" s="613">
        <f>SUM(F42:F49)</f>
        <v>44.358711396834067</v>
      </c>
      <c r="G50" s="614">
        <f>SUM(G42:G49)</f>
        <v>64.489663032954823</v>
      </c>
      <c r="H50" s="615">
        <f>SUM(H42:H49)</f>
        <v>77.388446109835598</v>
      </c>
      <c r="I50" s="722" t="s">
        <v>224</v>
      </c>
      <c r="J50" s="15"/>
    </row>
    <row r="51" spans="1:11" ht="18" customHeight="1" x14ac:dyDescent="0.35">
      <c r="A51" s="134"/>
      <c r="B51" s="134"/>
      <c r="C51" s="134"/>
      <c r="D51" s="520" t="s">
        <v>127</v>
      </c>
      <c r="E51" s="362"/>
      <c r="F51" s="549">
        <v>0.34248333998980307</v>
      </c>
      <c r="G51" s="550">
        <v>0.47361500073167712</v>
      </c>
      <c r="H51" s="551">
        <v>0.4830855411409008</v>
      </c>
      <c r="I51" s="723" t="s">
        <v>224</v>
      </c>
      <c r="J51" s="15"/>
    </row>
    <row r="52" spans="1:11" ht="18" customHeight="1" x14ac:dyDescent="0.35">
      <c r="A52" s="134"/>
      <c r="B52" s="134"/>
      <c r="C52" s="134"/>
      <c r="D52" s="520" t="s">
        <v>47</v>
      </c>
      <c r="E52" s="362"/>
      <c r="F52" s="549">
        <v>2.1423738608961576</v>
      </c>
      <c r="G52" s="550">
        <v>2.425795431788389</v>
      </c>
      <c r="H52" s="551">
        <v>2.6073712957665176</v>
      </c>
      <c r="I52" s="723" t="s">
        <v>224</v>
      </c>
      <c r="J52" s="15"/>
    </row>
    <row r="53" spans="1:11" ht="18" customHeight="1" x14ac:dyDescent="0.35">
      <c r="A53" s="134"/>
      <c r="B53" s="134"/>
      <c r="C53" s="134"/>
      <c r="D53" s="520" t="s">
        <v>128</v>
      </c>
      <c r="E53" s="362"/>
      <c r="F53" s="549">
        <v>1.1592350615091764</v>
      </c>
      <c r="G53" s="550">
        <v>1.1592350615091764</v>
      </c>
      <c r="H53" s="551">
        <v>0.80818468567634927</v>
      </c>
      <c r="I53" s="723" t="s">
        <v>224</v>
      </c>
      <c r="J53" s="15"/>
    </row>
    <row r="54" spans="1:11" ht="18" customHeight="1" x14ac:dyDescent="0.35">
      <c r="A54" s="134"/>
      <c r="B54" s="134"/>
      <c r="C54" s="134"/>
      <c r="D54" s="520" t="s">
        <v>48</v>
      </c>
      <c r="E54" s="362"/>
      <c r="F54" s="549">
        <v>16.429337624999999</v>
      </c>
      <c r="G54" s="550">
        <v>0</v>
      </c>
      <c r="H54" s="551">
        <v>0</v>
      </c>
      <c r="I54" s="714">
        <f>SUM(F54:H54)</f>
        <v>16.429337624999999</v>
      </c>
      <c r="J54" s="15"/>
    </row>
    <row r="55" spans="1:11" ht="18" customHeight="1" x14ac:dyDescent="0.35">
      <c r="A55" s="134"/>
      <c r="B55" s="134"/>
      <c r="C55" s="134"/>
      <c r="D55" s="520" t="s">
        <v>13</v>
      </c>
      <c r="E55" s="362"/>
      <c r="F55" s="549">
        <v>23.284838495134522</v>
      </c>
      <c r="G55" s="550">
        <v>25.401641271060093</v>
      </c>
      <c r="H55" s="551">
        <v>26.074098407855246</v>
      </c>
      <c r="I55" s="723" t="s">
        <v>224</v>
      </c>
      <c r="J55" s="15"/>
    </row>
    <row r="56" spans="1:11" ht="18" customHeight="1" x14ac:dyDescent="0.35">
      <c r="A56" s="134"/>
      <c r="B56" s="134"/>
      <c r="C56" s="134"/>
      <c r="D56" s="520" t="s">
        <v>12</v>
      </c>
      <c r="E56" s="362"/>
      <c r="F56" s="549">
        <v>1.889377336703552</v>
      </c>
      <c r="G56" s="550">
        <v>1.9706084691463208</v>
      </c>
      <c r="H56" s="551">
        <v>1.6773671668500389</v>
      </c>
      <c r="I56" s="723" t="s">
        <v>224</v>
      </c>
      <c r="J56" s="15"/>
    </row>
    <row r="57" spans="1:11" ht="18" customHeight="1" x14ac:dyDescent="0.35">
      <c r="A57" s="134"/>
      <c r="B57" s="134"/>
      <c r="C57" s="134"/>
      <c r="D57" s="520" t="s">
        <v>129</v>
      </c>
      <c r="E57" s="362"/>
      <c r="F57" s="549">
        <v>0.67117811980697084</v>
      </c>
      <c r="G57" s="550">
        <v>1.0389811505780315</v>
      </c>
      <c r="H57" s="551">
        <v>1.264184446910414</v>
      </c>
      <c r="I57" s="723" t="s">
        <v>224</v>
      </c>
      <c r="J57" s="15"/>
    </row>
    <row r="58" spans="1:11" ht="18" customHeight="1" x14ac:dyDescent="0.35">
      <c r="A58" s="134"/>
      <c r="B58" s="134"/>
      <c r="C58" s="134"/>
      <c r="D58" s="520" t="s">
        <v>130</v>
      </c>
      <c r="E58" s="362"/>
      <c r="F58" s="549">
        <v>11.495577122999999</v>
      </c>
      <c r="G58" s="550">
        <v>13.334869462679997</v>
      </c>
      <c r="H58" s="551">
        <v>14.95575</v>
      </c>
      <c r="I58" s="714">
        <f>SUM(F58:H58)</f>
        <v>39.786196585679996</v>
      </c>
      <c r="J58" s="15"/>
    </row>
    <row r="59" spans="1:11" ht="18" customHeight="1" x14ac:dyDescent="0.35">
      <c r="A59" s="136"/>
      <c r="B59" s="136"/>
      <c r="C59" s="136"/>
      <c r="D59" s="520" t="s">
        <v>180</v>
      </c>
      <c r="E59" s="362"/>
      <c r="F59" s="549"/>
      <c r="G59" s="550"/>
      <c r="H59" s="551">
        <v>2.0354967285761503</v>
      </c>
      <c r="I59" s="723" t="s">
        <v>224</v>
      </c>
      <c r="J59" s="15"/>
      <c r="K59" s="118"/>
    </row>
    <row r="60" spans="1:11" s="8" customFormat="1" ht="18" customHeight="1" x14ac:dyDescent="0.35">
      <c r="A60" s="29"/>
      <c r="B60" s="29"/>
      <c r="C60" s="29"/>
      <c r="D60" s="521" t="s">
        <v>8</v>
      </c>
      <c r="E60" s="117"/>
      <c r="F60" s="552">
        <f>SUM(F51:F59)</f>
        <v>57.414400962040183</v>
      </c>
      <c r="G60" s="553">
        <f>SUM(G51:G59)</f>
        <v>45.804745847493685</v>
      </c>
      <c r="H60" s="554">
        <f>SUM(H51:H59)</f>
        <v>49.905538272775615</v>
      </c>
      <c r="I60" s="724" t="s">
        <v>224</v>
      </c>
      <c r="J60" s="15"/>
      <c r="K60" s="118"/>
    </row>
    <row r="61" spans="1:11" ht="18" hidden="1" customHeight="1" x14ac:dyDescent="0.35">
      <c r="A61" s="136"/>
      <c r="B61" s="136"/>
      <c r="C61" s="136"/>
      <c r="D61" s="205" t="s">
        <v>134</v>
      </c>
      <c r="E61" s="117"/>
      <c r="F61" s="227"/>
      <c r="G61" s="150"/>
      <c r="H61" s="228"/>
      <c r="I61" s="725"/>
      <c r="J61" s="15"/>
    </row>
    <row r="62" spans="1:11" ht="18" hidden="1" customHeight="1" x14ac:dyDescent="0.35">
      <c r="A62" s="136"/>
      <c r="B62" s="136"/>
      <c r="C62" s="136"/>
      <c r="D62" s="205" t="s">
        <v>135</v>
      </c>
      <c r="E62" s="117"/>
      <c r="F62" s="227"/>
      <c r="G62" s="150"/>
      <c r="H62" s="228"/>
      <c r="I62" s="725"/>
      <c r="J62" s="15"/>
    </row>
    <row r="63" spans="1:11" ht="18" hidden="1" customHeight="1" x14ac:dyDescent="0.35">
      <c r="A63" s="136"/>
      <c r="B63" s="136"/>
      <c r="C63" s="136"/>
      <c r="D63" s="205" t="s">
        <v>136</v>
      </c>
      <c r="E63" s="117"/>
      <c r="F63" s="227"/>
      <c r="G63" s="150"/>
      <c r="H63" s="228"/>
      <c r="I63" s="725"/>
      <c r="J63" s="15"/>
    </row>
    <row r="64" spans="1:11" ht="18" hidden="1" customHeight="1" x14ac:dyDescent="0.35">
      <c r="A64" s="136"/>
      <c r="B64" s="136"/>
      <c r="C64" s="136"/>
      <c r="D64" s="206" t="s">
        <v>133</v>
      </c>
      <c r="E64" s="362"/>
      <c r="F64" s="227"/>
      <c r="G64" s="150"/>
      <c r="H64" s="228">
        <f>SUM(H61:H63)</f>
        <v>0</v>
      </c>
      <c r="I64" s="725"/>
      <c r="J64" s="15"/>
    </row>
    <row r="65" spans="1:10" s="22" customFormat="1" ht="22.2" customHeight="1" thickBot="1" x14ac:dyDescent="0.4">
      <c r="A65" s="138"/>
      <c r="B65" s="138"/>
      <c r="C65" s="138"/>
      <c r="D65" s="196" t="s">
        <v>87</v>
      </c>
      <c r="E65" s="504"/>
      <c r="F65" s="229">
        <f>F41+F50+F60+F64</f>
        <v>104.1961707039687</v>
      </c>
      <c r="G65" s="230">
        <f>G41+G50+G60+G64</f>
        <v>113.70696692453177</v>
      </c>
      <c r="H65" s="231">
        <f t="shared" ref="H65" si="1">H41+H50+H60+H64</f>
        <v>131.35072216529102</v>
      </c>
      <c r="I65" s="726" t="s">
        <v>224</v>
      </c>
      <c r="J65" s="42"/>
    </row>
    <row r="66" spans="1:10" s="21" customFormat="1" ht="15" customHeight="1" thickBot="1" x14ac:dyDescent="0.4">
      <c r="A66" s="18"/>
      <c r="B66" s="18"/>
      <c r="C66" s="18"/>
      <c r="D66" s="40"/>
      <c r="E66" s="503"/>
      <c r="I66" s="13"/>
      <c r="J66" s="41"/>
    </row>
    <row r="67" spans="1:10" ht="25.2" customHeight="1" x14ac:dyDescent="0.3">
      <c r="A67" s="19"/>
      <c r="D67" s="193" t="s">
        <v>57</v>
      </c>
      <c r="E67" s="238"/>
      <c r="F67" s="187" t="str">
        <f>F$7</f>
        <v>Program Year 1 Total</v>
      </c>
      <c r="G67" s="188" t="str">
        <f t="shared" ref="G67:H67" si="2">G$7</f>
        <v>Program Year 2 Total</v>
      </c>
      <c r="H67" s="189" t="str">
        <f t="shared" si="2"/>
        <v>Program Year 3 Total</v>
      </c>
      <c r="I67" s="711" t="s">
        <v>223</v>
      </c>
      <c r="J67" s="15"/>
    </row>
    <row r="68" spans="1:10" ht="18" customHeight="1" x14ac:dyDescent="0.35">
      <c r="A68" s="19"/>
      <c r="D68" s="363" t="s">
        <v>139</v>
      </c>
      <c r="E68" s="362"/>
      <c r="F68" s="395">
        <f t="shared" ref="F68:H70" si="3">IF(F$35=0,"",F8-F38)</f>
        <v>-0.14376333000000002</v>
      </c>
      <c r="G68" s="384">
        <f t="shared" si="3"/>
        <v>-0.23729099029300016</v>
      </c>
      <c r="H68" s="385">
        <f t="shared" si="3"/>
        <v>-0.39835899100000005</v>
      </c>
      <c r="I68" s="719" t="s">
        <v>224</v>
      </c>
      <c r="J68" s="15"/>
    </row>
    <row r="69" spans="1:10" ht="18" customHeight="1" x14ac:dyDescent="0.35">
      <c r="A69" s="19"/>
      <c r="D69" s="363" t="s">
        <v>138</v>
      </c>
      <c r="E69" s="362"/>
      <c r="F69" s="395">
        <f t="shared" si="3"/>
        <v>-1.2599827341087393</v>
      </c>
      <c r="G69" s="384">
        <f t="shared" si="3"/>
        <v>0.32321066966220124</v>
      </c>
      <c r="H69" s="385">
        <f t="shared" si="3"/>
        <v>-1.4210438813093214</v>
      </c>
      <c r="I69" s="719" t="s">
        <v>224</v>
      </c>
      <c r="J69" s="15"/>
    </row>
    <row r="70" spans="1:10" ht="18" customHeight="1" x14ac:dyDescent="0.35">
      <c r="A70" s="19"/>
      <c r="D70" s="363" t="s">
        <v>132</v>
      </c>
      <c r="E70" s="362"/>
      <c r="F70" s="395">
        <f t="shared" si="3"/>
        <v>3.9878660142856348E-3</v>
      </c>
      <c r="G70" s="384">
        <f t="shared" si="3"/>
        <v>-0.23783852874548</v>
      </c>
      <c r="H70" s="385">
        <f t="shared" si="3"/>
        <v>-0.31579740537047152</v>
      </c>
      <c r="I70" s="719" t="s">
        <v>224</v>
      </c>
      <c r="J70" s="15"/>
    </row>
    <row r="71" spans="1:10" s="8" customFormat="1" ht="18" customHeight="1" x14ac:dyDescent="0.35">
      <c r="A71" s="19"/>
      <c r="B71" s="19"/>
      <c r="C71" s="647"/>
      <c r="D71" s="364" t="s">
        <v>137</v>
      </c>
      <c r="E71" s="117"/>
      <c r="F71" s="396">
        <f>SUM(F68:F70)</f>
        <v>-1.3997581980944538</v>
      </c>
      <c r="G71" s="387">
        <f>SUM(G68:G70)</f>
        <v>-0.15191884937627892</v>
      </c>
      <c r="H71" s="388">
        <f>SUM(H68:H70)</f>
        <v>-2.1352002776797931</v>
      </c>
      <c r="I71" s="720" t="s">
        <v>224</v>
      </c>
      <c r="J71" s="15"/>
    </row>
    <row r="72" spans="1:10" ht="18" customHeight="1" x14ac:dyDescent="0.35">
      <c r="A72" s="19"/>
      <c r="D72" s="419" t="s">
        <v>80</v>
      </c>
      <c r="E72" s="362"/>
      <c r="F72" s="445">
        <f t="shared" ref="F72:H78" si="4">IF(F$35=0,"",F12-F42)</f>
        <v>-1.6989529320068044</v>
      </c>
      <c r="G72" s="440">
        <f t="shared" si="4"/>
        <v>-6.8488485751217851</v>
      </c>
      <c r="H72" s="441">
        <f t="shared" si="4"/>
        <v>-15.431929107849141</v>
      </c>
      <c r="I72" s="721" t="s">
        <v>224</v>
      </c>
      <c r="J72" s="15"/>
    </row>
    <row r="73" spans="1:10" ht="18" customHeight="1" x14ac:dyDescent="0.35">
      <c r="A73" s="19"/>
      <c r="D73" s="419" t="s">
        <v>11</v>
      </c>
      <c r="E73" s="362"/>
      <c r="F73" s="445">
        <f t="shared" si="4"/>
        <v>-0.12828753088530986</v>
      </c>
      <c r="G73" s="440">
        <f t="shared" si="4"/>
        <v>1.799490937232255</v>
      </c>
      <c r="H73" s="441">
        <f t="shared" si="4"/>
        <v>12.665865379254994</v>
      </c>
      <c r="I73" s="721" t="s">
        <v>224</v>
      </c>
      <c r="J73" s="15"/>
    </row>
    <row r="74" spans="1:10" ht="18" customHeight="1" x14ac:dyDescent="0.35">
      <c r="A74" s="19"/>
      <c r="D74" s="419" t="s">
        <v>10</v>
      </c>
      <c r="E74" s="362"/>
      <c r="F74" s="445">
        <f t="shared" si="4"/>
        <v>-0.34841890890760963</v>
      </c>
      <c r="G74" s="440">
        <f t="shared" si="4"/>
        <v>-0.51032393210702276</v>
      </c>
      <c r="H74" s="441">
        <f t="shared" si="4"/>
        <v>-1.2597940842608408</v>
      </c>
      <c r="I74" s="721" t="s">
        <v>224</v>
      </c>
      <c r="J74" s="15"/>
    </row>
    <row r="75" spans="1:10" ht="18" customHeight="1" x14ac:dyDescent="0.35">
      <c r="A75" s="19"/>
      <c r="D75" s="419" t="s">
        <v>49</v>
      </c>
      <c r="E75" s="362"/>
      <c r="F75" s="445">
        <f t="shared" si="4"/>
        <v>-0.36654012724213114</v>
      </c>
      <c r="G75" s="440">
        <f t="shared" si="4"/>
        <v>-0.75169993670480872</v>
      </c>
      <c r="H75" s="441">
        <f t="shared" si="4"/>
        <v>-0.96048543849719237</v>
      </c>
      <c r="I75" s="721" t="s">
        <v>224</v>
      </c>
      <c r="J75" s="15"/>
    </row>
    <row r="76" spans="1:10" ht="18" customHeight="1" x14ac:dyDescent="0.35">
      <c r="A76" s="19"/>
      <c r="D76" s="419" t="s">
        <v>9</v>
      </c>
      <c r="E76" s="362"/>
      <c r="F76" s="445">
        <f t="shared" si="4"/>
        <v>7.715072960207789</v>
      </c>
      <c r="G76" s="440">
        <f t="shared" si="4"/>
        <v>5.9878841517465222</v>
      </c>
      <c r="H76" s="441">
        <f t="shared" si="4"/>
        <v>4.8542988395165274</v>
      </c>
      <c r="I76" s="721" t="s">
        <v>224</v>
      </c>
      <c r="J76" s="15"/>
    </row>
    <row r="77" spans="1:10" ht="18" hidden="1" customHeight="1" x14ac:dyDescent="0.35">
      <c r="A77" s="19"/>
      <c r="D77" s="419" t="s">
        <v>124</v>
      </c>
      <c r="E77" s="362"/>
      <c r="F77" s="445">
        <f t="shared" si="4"/>
        <v>0</v>
      </c>
      <c r="G77" s="440">
        <f t="shared" si="4"/>
        <v>0</v>
      </c>
      <c r="H77" s="441">
        <f t="shared" si="4"/>
        <v>0</v>
      </c>
      <c r="I77" s="715"/>
      <c r="J77" s="15"/>
    </row>
    <row r="78" spans="1:10" ht="18" customHeight="1" x14ac:dyDescent="0.35">
      <c r="A78" s="19"/>
      <c r="D78" s="419" t="s">
        <v>125</v>
      </c>
      <c r="E78" s="362"/>
      <c r="F78" s="445">
        <f t="shared" si="4"/>
        <v>6.5436200000000007</v>
      </c>
      <c r="G78" s="440">
        <f t="shared" si="4"/>
        <v>-1.2611856986441019</v>
      </c>
      <c r="H78" s="441">
        <f t="shared" si="4"/>
        <v>8.0879532275406518</v>
      </c>
      <c r="I78" s="715">
        <f>I18-I48</f>
        <v>13.370387528896543</v>
      </c>
      <c r="J78" s="15"/>
    </row>
    <row r="79" spans="1:10" ht="18" hidden="1" customHeight="1" x14ac:dyDescent="0.35">
      <c r="A79" s="19"/>
      <c r="D79" s="419" t="s">
        <v>126</v>
      </c>
      <c r="E79" s="362"/>
      <c r="F79" s="445">
        <f>IF(F$23=0,"",F19-F49)</f>
        <v>0</v>
      </c>
      <c r="G79" s="440">
        <f>IF(G$23=0,"",G19-G49)</f>
        <v>0</v>
      </c>
      <c r="H79" s="441">
        <f>IF(H$23=0,"",H19-H49)</f>
        <v>0</v>
      </c>
      <c r="I79" s="715"/>
    </row>
    <row r="80" spans="1:10" s="8" customFormat="1" ht="18" customHeight="1" x14ac:dyDescent="0.35">
      <c r="A80" s="19"/>
      <c r="B80" s="19"/>
      <c r="C80" s="647"/>
      <c r="D80" s="423" t="s">
        <v>7</v>
      </c>
      <c r="E80" s="117"/>
      <c r="F80" s="446">
        <f>SUM(F72:F79)</f>
        <v>11.716493461165935</v>
      </c>
      <c r="G80" s="443">
        <f>SUM(G72:G79)</f>
        <v>-1.5846830535989405</v>
      </c>
      <c r="H80" s="444">
        <f>SUM(H72:H79)</f>
        <v>7.9559088157049977</v>
      </c>
      <c r="I80" s="722" t="s">
        <v>224</v>
      </c>
    </row>
    <row r="81" spans="1:10" ht="18" customHeight="1" x14ac:dyDescent="0.35">
      <c r="A81" s="19"/>
      <c r="D81" s="520" t="s">
        <v>127</v>
      </c>
      <c r="E81" s="362"/>
      <c r="F81" s="547">
        <f t="shared" ref="F81:H88" si="5">IF(F$35=0,"",F21-F51)</f>
        <v>-9.3796965899803075E-2</v>
      </c>
      <c r="G81" s="535">
        <f t="shared" si="5"/>
        <v>-0.37581546505167718</v>
      </c>
      <c r="H81" s="536">
        <f t="shared" si="5"/>
        <v>-0.29737494068090059</v>
      </c>
      <c r="I81" s="723" t="s">
        <v>224</v>
      </c>
      <c r="J81" s="15"/>
    </row>
    <row r="82" spans="1:10" ht="18" customHeight="1" x14ac:dyDescent="0.35">
      <c r="A82" s="19"/>
      <c r="D82" s="520" t="s">
        <v>47</v>
      </c>
      <c r="E82" s="362"/>
      <c r="F82" s="547">
        <f t="shared" si="5"/>
        <v>-0.99025056977798576</v>
      </c>
      <c r="G82" s="535">
        <f t="shared" si="5"/>
        <v>5.8022997508402785E-2</v>
      </c>
      <c r="H82" s="536">
        <f t="shared" si="5"/>
        <v>3.7221875208108823E-2</v>
      </c>
      <c r="I82" s="723" t="s">
        <v>224</v>
      </c>
      <c r="J82" s="15"/>
    </row>
    <row r="83" spans="1:10" ht="18" customHeight="1" x14ac:dyDescent="0.35">
      <c r="A83" s="19"/>
      <c r="D83" s="520" t="s">
        <v>128</v>
      </c>
      <c r="E83" s="362"/>
      <c r="F83" s="547">
        <f t="shared" si="5"/>
        <v>0.11239931949082349</v>
      </c>
      <c r="G83" s="535">
        <f t="shared" si="5"/>
        <v>-0.27314517710917674</v>
      </c>
      <c r="H83" s="536">
        <f t="shared" si="5"/>
        <v>0.19220351662365065</v>
      </c>
      <c r="I83" s="723" t="s">
        <v>224</v>
      </c>
      <c r="J83" s="15"/>
    </row>
    <row r="84" spans="1:10" ht="18" customHeight="1" x14ac:dyDescent="0.35">
      <c r="A84" s="19"/>
      <c r="D84" s="520" t="s">
        <v>48</v>
      </c>
      <c r="E84" s="362"/>
      <c r="F84" s="547">
        <f t="shared" si="5"/>
        <v>-12.447138488999999</v>
      </c>
      <c r="G84" s="535">
        <f t="shared" si="5"/>
        <v>4.6313201151291992</v>
      </c>
      <c r="H84" s="536">
        <f t="shared" si="5"/>
        <v>-3.8346202794792141</v>
      </c>
      <c r="I84" s="716">
        <f>I24-I54</f>
        <v>-11.650438653350013</v>
      </c>
      <c r="J84" s="15"/>
    </row>
    <row r="85" spans="1:10" ht="18" customHeight="1" x14ac:dyDescent="0.35">
      <c r="A85" s="19"/>
      <c r="D85" s="520" t="s">
        <v>13</v>
      </c>
      <c r="E85" s="362"/>
      <c r="F85" s="547">
        <f t="shared" si="5"/>
        <v>-3.1863440771883873</v>
      </c>
      <c r="G85" s="535">
        <f t="shared" si="5"/>
        <v>-3.7160139533962919</v>
      </c>
      <c r="H85" s="536">
        <f t="shared" si="5"/>
        <v>3.1353679462612121</v>
      </c>
      <c r="I85" s="723" t="s">
        <v>224</v>
      </c>
      <c r="J85" s="15"/>
    </row>
    <row r="86" spans="1:10" ht="18" customHeight="1" x14ac:dyDescent="0.35">
      <c r="A86" s="19"/>
      <c r="D86" s="520" t="s">
        <v>12</v>
      </c>
      <c r="E86" s="362"/>
      <c r="F86" s="547">
        <f t="shared" si="5"/>
        <v>6.4528887859325952</v>
      </c>
      <c r="G86" s="535">
        <f t="shared" si="5"/>
        <v>8.2151579695007388</v>
      </c>
      <c r="H86" s="536">
        <f t="shared" si="5"/>
        <v>8.0406468874370027</v>
      </c>
      <c r="I86" s="723" t="s">
        <v>224</v>
      </c>
      <c r="J86" s="15"/>
    </row>
    <row r="87" spans="1:10" ht="18" customHeight="1" x14ac:dyDescent="0.35">
      <c r="A87" s="19"/>
      <c r="D87" s="520" t="s">
        <v>129</v>
      </c>
      <c r="E87" s="362"/>
      <c r="F87" s="547">
        <f t="shared" si="5"/>
        <v>-0.36823271800697083</v>
      </c>
      <c r="G87" s="535">
        <f t="shared" si="5"/>
        <v>-0.43258747029143152</v>
      </c>
      <c r="H87" s="536">
        <f t="shared" si="5"/>
        <v>-0.41227433141041248</v>
      </c>
      <c r="I87" s="723" t="s">
        <v>224</v>
      </c>
      <c r="J87" s="15"/>
    </row>
    <row r="88" spans="1:10" ht="18" customHeight="1" x14ac:dyDescent="0.35">
      <c r="A88" s="19"/>
      <c r="D88" s="520" t="s">
        <v>130</v>
      </c>
      <c r="E88" s="362"/>
      <c r="F88" s="547">
        <f t="shared" si="5"/>
        <v>7.5039628769995854</v>
      </c>
      <c r="G88" s="535">
        <f t="shared" si="5"/>
        <v>13.766020537320269</v>
      </c>
      <c r="H88" s="536">
        <f t="shared" si="5"/>
        <v>1.0516499999969344</v>
      </c>
      <c r="I88" s="716">
        <f>I28-I58</f>
        <v>22.321633414316786</v>
      </c>
      <c r="J88" s="15"/>
    </row>
    <row r="89" spans="1:10" ht="18" customHeight="1" x14ac:dyDescent="0.35">
      <c r="A89" s="19"/>
      <c r="D89" s="520" t="s">
        <v>180</v>
      </c>
      <c r="E89" s="362"/>
      <c r="F89" s="547">
        <f>IF(F$23=0,"",F29-F59)</f>
        <v>0</v>
      </c>
      <c r="G89" s="535">
        <f>IF(G$23=0,"",G29-G59)</f>
        <v>0</v>
      </c>
      <c r="H89" s="536">
        <f>IF(H$23=0,"",H29-H59)</f>
        <v>-1.5693507524198682</v>
      </c>
      <c r="I89" s="723" t="s">
        <v>224</v>
      </c>
      <c r="J89" s="15"/>
    </row>
    <row r="90" spans="1:10" s="8" customFormat="1" ht="18" customHeight="1" x14ac:dyDescent="0.35">
      <c r="D90" s="521" t="s">
        <v>8</v>
      </c>
      <c r="E90" s="117"/>
      <c r="F90" s="548">
        <f>SUM(F81:F89)</f>
        <v>-3.0165118374501407</v>
      </c>
      <c r="G90" s="538">
        <f>SUM(G81:G89)</f>
        <v>21.872959553610031</v>
      </c>
      <c r="H90" s="539">
        <f>SUM(H81:H89)</f>
        <v>6.3434699215365136</v>
      </c>
      <c r="I90" s="724" t="s">
        <v>224</v>
      </c>
      <c r="J90" s="15"/>
    </row>
    <row r="91" spans="1:10" ht="18" hidden="1" customHeight="1" x14ac:dyDescent="0.35">
      <c r="A91" s="19"/>
      <c r="D91" s="194" t="s">
        <v>134</v>
      </c>
      <c r="E91" s="117"/>
      <c r="F91" s="224">
        <f t="shared" ref="F91:H93" si="6">IF(F$23=0,"",F31-F61)</f>
        <v>0</v>
      </c>
      <c r="G91" s="163">
        <f t="shared" si="6"/>
        <v>0</v>
      </c>
      <c r="H91" s="218">
        <f t="shared" si="6"/>
        <v>0</v>
      </c>
      <c r="I91" s="725"/>
      <c r="J91" s="15"/>
    </row>
    <row r="92" spans="1:10" ht="18" hidden="1" customHeight="1" x14ac:dyDescent="0.35">
      <c r="A92" s="19"/>
      <c r="D92" s="194" t="s">
        <v>135</v>
      </c>
      <c r="E92" s="117"/>
      <c r="F92" s="224">
        <f t="shared" si="6"/>
        <v>0</v>
      </c>
      <c r="G92" s="163">
        <f t="shared" si="6"/>
        <v>0</v>
      </c>
      <c r="H92" s="218">
        <f t="shared" si="6"/>
        <v>0</v>
      </c>
      <c r="I92" s="725"/>
      <c r="J92" s="15"/>
    </row>
    <row r="93" spans="1:10" ht="18" hidden="1" customHeight="1" x14ac:dyDescent="0.35">
      <c r="A93" s="19"/>
      <c r="D93" s="194" t="s">
        <v>136</v>
      </c>
      <c r="E93" s="117"/>
      <c r="F93" s="224">
        <f t="shared" si="6"/>
        <v>0</v>
      </c>
      <c r="G93" s="163">
        <f t="shared" si="6"/>
        <v>0</v>
      </c>
      <c r="H93" s="218">
        <f t="shared" si="6"/>
        <v>0</v>
      </c>
      <c r="I93" s="725"/>
      <c r="J93" s="15"/>
    </row>
    <row r="94" spans="1:10" ht="18" hidden="1" customHeight="1" x14ac:dyDescent="0.35">
      <c r="A94" s="19"/>
      <c r="D94" s="195" t="s">
        <v>133</v>
      </c>
      <c r="E94" s="362"/>
      <c r="F94" s="225">
        <f>SUM(F91:F93)</f>
        <v>0</v>
      </c>
      <c r="G94" s="164">
        <f>SUM(G91:G93)</f>
        <v>0</v>
      </c>
      <c r="H94" s="220">
        <f>SUM(H91:H93)</f>
        <v>0</v>
      </c>
      <c r="I94" s="725"/>
      <c r="J94" s="15"/>
    </row>
    <row r="95" spans="1:10" ht="22.2" customHeight="1" thickBot="1" x14ac:dyDescent="0.4">
      <c r="A95" s="19"/>
      <c r="D95" s="196" t="s">
        <v>85</v>
      </c>
      <c r="E95" s="117"/>
      <c r="F95" s="226">
        <f>F71+F80+F90+F94</f>
        <v>7.3002234256213416</v>
      </c>
      <c r="G95" s="222">
        <f>G71+G80+G90+G94</f>
        <v>20.13635765063481</v>
      </c>
      <c r="H95" s="223">
        <f>H71+H80+H90+H94</f>
        <v>12.164178459561718</v>
      </c>
      <c r="I95" s="726" t="s">
        <v>224</v>
      </c>
      <c r="J95" s="15"/>
    </row>
    <row r="96" spans="1:10" s="22" customFormat="1" ht="15" customHeight="1" thickBot="1" x14ac:dyDescent="0.4">
      <c r="D96" s="21"/>
      <c r="E96" s="115"/>
      <c r="F96" s="21"/>
      <c r="G96" s="21"/>
      <c r="H96" s="21"/>
      <c r="I96" s="13"/>
      <c r="J96" s="15"/>
    </row>
    <row r="97" spans="1:10" ht="25.2" customHeight="1" x14ac:dyDescent="0.3">
      <c r="A97" s="19"/>
      <c r="D97" s="193" t="s">
        <v>58</v>
      </c>
      <c r="E97" s="238"/>
      <c r="F97" s="187" t="str">
        <f>F$7</f>
        <v>Program Year 1 Total</v>
      </c>
      <c r="G97" s="188" t="str">
        <f t="shared" ref="G97:H97" si="7">G$7</f>
        <v>Program Year 2 Total</v>
      </c>
      <c r="H97" s="189" t="str">
        <f t="shared" si="7"/>
        <v>Program Year 3 Total</v>
      </c>
      <c r="I97" s="711" t="s">
        <v>223</v>
      </c>
      <c r="J97" s="15"/>
    </row>
    <row r="98" spans="1:10" ht="18" customHeight="1" x14ac:dyDescent="0.35">
      <c r="A98" s="19"/>
      <c r="D98" s="363" t="s">
        <v>139</v>
      </c>
      <c r="E98" s="362"/>
      <c r="F98" s="375">
        <f t="shared" ref="F98:H125" si="8">(IF(OR(F$35=0,F38=0),"",F8/F38-1))</f>
        <v>-0.35978186852499616</v>
      </c>
      <c r="G98" s="371">
        <f t="shared" si="8"/>
        <v>-0.32391492780060738</v>
      </c>
      <c r="H98" s="372">
        <f t="shared" si="8"/>
        <v>-0.33479077926911349</v>
      </c>
      <c r="I98" s="719" t="s">
        <v>224</v>
      </c>
      <c r="J98" s="15"/>
    </row>
    <row r="99" spans="1:10" ht="18" customHeight="1" x14ac:dyDescent="0.35">
      <c r="A99" s="19"/>
      <c r="D99" s="363" t="s">
        <v>138</v>
      </c>
      <c r="E99" s="362"/>
      <c r="F99" s="375">
        <f t="shared" si="8"/>
        <v>-0.6868508027410023</v>
      </c>
      <c r="G99" s="371">
        <f t="shared" si="8"/>
        <v>0.13825743869367346</v>
      </c>
      <c r="H99" s="372">
        <f t="shared" si="8"/>
        <v>-0.5747067437499751</v>
      </c>
      <c r="I99" s="719" t="s">
        <v>224</v>
      </c>
      <c r="J99" s="15"/>
    </row>
    <row r="100" spans="1:10" ht="18" customHeight="1" x14ac:dyDescent="0.35">
      <c r="A100" s="19"/>
      <c r="D100" s="363" t="s">
        <v>132</v>
      </c>
      <c r="E100" s="362"/>
      <c r="F100" s="375">
        <f t="shared" si="8"/>
        <v>2.1095438805460942E-2</v>
      </c>
      <c r="G100" s="371">
        <f t="shared" si="8"/>
        <v>-0.69494488523918929</v>
      </c>
      <c r="H100" s="372">
        <f t="shared" si="8"/>
        <v>-0.80106569774048675</v>
      </c>
      <c r="I100" s="719" t="s">
        <v>224</v>
      </c>
      <c r="J100" s="15"/>
    </row>
    <row r="101" spans="1:10" s="8" customFormat="1" ht="18" customHeight="1" x14ac:dyDescent="0.35">
      <c r="A101" s="19"/>
      <c r="B101" s="19"/>
      <c r="C101" s="647"/>
      <c r="D101" s="364" t="s">
        <v>137</v>
      </c>
      <c r="E101" s="117"/>
      <c r="F101" s="376">
        <f t="shared" si="8"/>
        <v>-0.57768241566625966</v>
      </c>
      <c r="G101" s="373">
        <f t="shared" si="8"/>
        <v>-4.4517586928573216E-2</v>
      </c>
      <c r="H101" s="374">
        <f t="shared" si="8"/>
        <v>-0.52633430900957223</v>
      </c>
      <c r="I101" s="720" t="s">
        <v>224</v>
      </c>
      <c r="J101" s="15"/>
    </row>
    <row r="102" spans="1:10" ht="18" customHeight="1" x14ac:dyDescent="0.35">
      <c r="A102" s="19"/>
      <c r="D102" s="419" t="s">
        <v>80</v>
      </c>
      <c r="E102" s="362"/>
      <c r="F102" s="427">
        <f t="shared" si="8"/>
        <v>-0.17185932855483088</v>
      </c>
      <c r="G102" s="428">
        <f t="shared" si="8"/>
        <v>-0.3201881587480957</v>
      </c>
      <c r="H102" s="429">
        <f t="shared" si="8"/>
        <v>-0.52845131043261484</v>
      </c>
      <c r="I102" s="721" t="s">
        <v>224</v>
      </c>
      <c r="J102" s="15"/>
    </row>
    <row r="103" spans="1:10" ht="18" customHeight="1" x14ac:dyDescent="0.35">
      <c r="A103" s="19"/>
      <c r="D103" s="419" t="s">
        <v>11</v>
      </c>
      <c r="E103" s="362"/>
      <c r="F103" s="427">
        <f t="shared" si="8"/>
        <v>-0.14435674860637071</v>
      </c>
      <c r="G103" s="428">
        <f t="shared" si="8"/>
        <v>0.78294374604569739</v>
      </c>
      <c r="H103" s="429">
        <f t="shared" si="8"/>
        <v>3.9519919225464983</v>
      </c>
      <c r="I103" s="721" t="s">
        <v>224</v>
      </c>
      <c r="J103" s="15"/>
    </row>
    <row r="104" spans="1:10" ht="18" customHeight="1" x14ac:dyDescent="0.35">
      <c r="A104" s="19"/>
      <c r="D104" s="419" t="s">
        <v>10</v>
      </c>
      <c r="E104" s="362"/>
      <c r="F104" s="427">
        <f t="shared" si="8"/>
        <v>-0.35460067203008994</v>
      </c>
      <c r="G104" s="428">
        <f t="shared" si="8"/>
        <v>-0.19278944664797815</v>
      </c>
      <c r="H104" s="429">
        <f t="shared" si="8"/>
        <v>-0.2844172446604335</v>
      </c>
      <c r="I104" s="721" t="s">
        <v>224</v>
      </c>
      <c r="J104" s="15"/>
    </row>
    <row r="105" spans="1:10" ht="18" customHeight="1" x14ac:dyDescent="0.35">
      <c r="A105" s="19"/>
      <c r="D105" s="419" t="s">
        <v>49</v>
      </c>
      <c r="E105" s="362"/>
      <c r="F105" s="427">
        <f t="shared" si="8"/>
        <v>-0.24328870765701505</v>
      </c>
      <c r="G105" s="428">
        <f t="shared" si="8"/>
        <v>-0.42901516401934559</v>
      </c>
      <c r="H105" s="429">
        <f t="shared" si="8"/>
        <v>-0.48863998008243992</v>
      </c>
      <c r="I105" s="721" t="s">
        <v>224</v>
      </c>
      <c r="J105" s="15"/>
    </row>
    <row r="106" spans="1:10" ht="18" customHeight="1" x14ac:dyDescent="0.35">
      <c r="A106" s="19"/>
      <c r="D106" s="419" t="s">
        <v>9</v>
      </c>
      <c r="E106" s="362"/>
      <c r="F106" s="427">
        <f t="shared" si="8"/>
        <v>1.2657752733392389</v>
      </c>
      <c r="G106" s="428">
        <f t="shared" si="8"/>
        <v>0.52516006379920599</v>
      </c>
      <c r="H106" s="429">
        <f t="shared" si="8"/>
        <v>0.35729315571328324</v>
      </c>
      <c r="I106" s="721" t="s">
        <v>224</v>
      </c>
      <c r="J106" s="15"/>
    </row>
    <row r="107" spans="1:10" ht="18" hidden="1" customHeight="1" x14ac:dyDescent="0.35">
      <c r="A107" s="19"/>
      <c r="D107" s="419" t="s">
        <v>124</v>
      </c>
      <c r="E107" s="362"/>
      <c r="F107" s="427" t="str">
        <f t="shared" si="8"/>
        <v/>
      </c>
      <c r="G107" s="428" t="str">
        <f t="shared" si="8"/>
        <v/>
      </c>
      <c r="H107" s="429" t="str">
        <f t="shared" si="8"/>
        <v/>
      </c>
      <c r="I107" s="717"/>
      <c r="J107" s="15"/>
    </row>
    <row r="108" spans="1:10" ht="18" customHeight="1" x14ac:dyDescent="0.35">
      <c r="A108" s="19"/>
      <c r="D108" s="419" t="s">
        <v>125</v>
      </c>
      <c r="E108" s="362"/>
      <c r="F108" s="427">
        <f t="shared" si="8"/>
        <v>0.2617448</v>
      </c>
      <c r="G108" s="428">
        <f t="shared" si="8"/>
        <v>-5.0447427945764067E-2</v>
      </c>
      <c r="H108" s="429">
        <f t="shared" si="8"/>
        <v>0.32351812910162603</v>
      </c>
      <c r="I108" s="717">
        <f>I18/I48-1</f>
        <v>0.17827183371862065</v>
      </c>
      <c r="J108" s="15"/>
    </row>
    <row r="109" spans="1:10" ht="18" hidden="1" customHeight="1" x14ac:dyDescent="0.35">
      <c r="A109" s="19"/>
      <c r="D109" s="419" t="s">
        <v>126</v>
      </c>
      <c r="E109" s="362"/>
      <c r="F109" s="427" t="str">
        <f t="shared" si="8"/>
        <v/>
      </c>
      <c r="G109" s="428" t="str">
        <f t="shared" si="8"/>
        <v/>
      </c>
      <c r="H109" s="429" t="str">
        <f t="shared" si="8"/>
        <v/>
      </c>
      <c r="I109" s="717"/>
    </row>
    <row r="110" spans="1:10" s="8" customFormat="1" ht="18" customHeight="1" x14ac:dyDescent="0.35">
      <c r="A110" s="19"/>
      <c r="B110" s="19"/>
      <c r="C110" s="647"/>
      <c r="D110" s="423" t="s">
        <v>7</v>
      </c>
      <c r="E110" s="117"/>
      <c r="F110" s="430">
        <f t="shared" si="8"/>
        <v>0.2641306091231983</v>
      </c>
      <c r="G110" s="431">
        <f t="shared" si="8"/>
        <v>-2.4572667603940612E-2</v>
      </c>
      <c r="H110" s="432">
        <f t="shared" si="8"/>
        <v>0.10280486578595149</v>
      </c>
      <c r="I110" s="722" t="s">
        <v>224</v>
      </c>
    </row>
    <row r="111" spans="1:10" ht="18" customHeight="1" x14ac:dyDescent="0.35">
      <c r="A111" s="19"/>
      <c r="D111" s="520" t="s">
        <v>127</v>
      </c>
      <c r="E111" s="362"/>
      <c r="F111" s="528">
        <f t="shared" si="8"/>
        <v>-0.27387307628626767</v>
      </c>
      <c r="G111" s="529">
        <f t="shared" si="8"/>
        <v>-0.79350414254423596</v>
      </c>
      <c r="H111" s="530">
        <f t="shared" si="8"/>
        <v>-0.61557408648288581</v>
      </c>
      <c r="I111" s="723" t="s">
        <v>224</v>
      </c>
      <c r="J111" s="15"/>
    </row>
    <row r="112" spans="1:10" ht="18" customHeight="1" x14ac:dyDescent="0.35">
      <c r="A112" s="19"/>
      <c r="D112" s="520" t="s">
        <v>47</v>
      </c>
      <c r="E112" s="362"/>
      <c r="F112" s="528">
        <f t="shared" si="8"/>
        <v>-0.46222117803648088</v>
      </c>
      <c r="G112" s="529">
        <f t="shared" si="8"/>
        <v>2.3919163482646111E-2</v>
      </c>
      <c r="H112" s="530">
        <f t="shared" si="8"/>
        <v>1.4275632806322713E-2</v>
      </c>
      <c r="I112" s="723" t="s">
        <v>224</v>
      </c>
      <c r="J112" s="15"/>
    </row>
    <row r="113" spans="1:22" ht="18" customHeight="1" x14ac:dyDescent="0.35">
      <c r="A113" s="19"/>
      <c r="D113" s="520" t="s">
        <v>128</v>
      </c>
      <c r="E113" s="362"/>
      <c r="F113" s="528">
        <f t="shared" si="8"/>
        <v>9.6959903321500507E-2</v>
      </c>
      <c r="G113" s="529">
        <f t="shared" si="8"/>
        <v>-0.23562535863397416</v>
      </c>
      <c r="H113" s="530">
        <f t="shared" si="8"/>
        <v>0.23782128024710136</v>
      </c>
      <c r="I113" s="723" t="s">
        <v>224</v>
      </c>
      <c r="J113" s="15"/>
    </row>
    <row r="114" spans="1:22" ht="18" customHeight="1" x14ac:dyDescent="0.35">
      <c r="A114" s="19"/>
      <c r="D114" s="520" t="s">
        <v>48</v>
      </c>
      <c r="E114" s="362"/>
      <c r="F114" s="528">
        <f t="shared" si="8"/>
        <v>-0.7576165742713562</v>
      </c>
      <c r="G114" s="529" t="str">
        <f t="shared" si="8"/>
        <v/>
      </c>
      <c r="H114" s="530" t="str">
        <f t="shared" si="8"/>
        <v/>
      </c>
      <c r="I114" s="718">
        <f>I24/I54-1</f>
        <v>-0.70912406326241129</v>
      </c>
      <c r="J114" s="15"/>
    </row>
    <row r="115" spans="1:22" ht="18" customHeight="1" x14ac:dyDescent="0.35">
      <c r="A115" s="19"/>
      <c r="D115" s="520" t="s">
        <v>13</v>
      </c>
      <c r="E115" s="362"/>
      <c r="F115" s="528">
        <f t="shared" si="8"/>
        <v>-0.13684200892585918</v>
      </c>
      <c r="G115" s="529">
        <f t="shared" si="8"/>
        <v>-0.14629030910809371</v>
      </c>
      <c r="H115" s="530">
        <f t="shared" si="8"/>
        <v>0.12024837435286484</v>
      </c>
      <c r="I115" s="723" t="s">
        <v>224</v>
      </c>
      <c r="J115" s="15"/>
    </row>
    <row r="116" spans="1:22" ht="18" customHeight="1" x14ac:dyDescent="0.35">
      <c r="A116" s="19"/>
      <c r="D116" s="520" t="s">
        <v>12</v>
      </c>
      <c r="E116" s="362"/>
      <c r="F116" s="528">
        <f t="shared" si="8"/>
        <v>3.4153520636545398</v>
      </c>
      <c r="G116" s="529">
        <f t="shared" si="8"/>
        <v>4.1688433284058668</v>
      </c>
      <c r="H116" s="530">
        <f t="shared" si="8"/>
        <v>4.7936117066943034</v>
      </c>
      <c r="I116" s="723" t="s">
        <v>224</v>
      </c>
      <c r="J116" s="15"/>
    </row>
    <row r="117" spans="1:22" ht="18" customHeight="1" x14ac:dyDescent="0.35">
      <c r="A117" s="19"/>
      <c r="D117" s="520" t="s">
        <v>129</v>
      </c>
      <c r="E117" s="362"/>
      <c r="F117" s="528">
        <f t="shared" si="8"/>
        <v>-0.54863635619241236</v>
      </c>
      <c r="G117" s="529">
        <f t="shared" si="8"/>
        <v>-0.41635738054608962</v>
      </c>
      <c r="H117" s="530">
        <f t="shared" si="8"/>
        <v>-0.32611881313520708</v>
      </c>
      <c r="I117" s="723" t="s">
        <v>224</v>
      </c>
      <c r="J117" s="15"/>
    </row>
    <row r="118" spans="1:22" ht="18" x14ac:dyDescent="0.35">
      <c r="A118" s="19"/>
      <c r="D118" s="520" t="s">
        <v>130</v>
      </c>
      <c r="E118" s="362"/>
      <c r="F118" s="528">
        <f t="shared" si="8"/>
        <v>0.65276956491256843</v>
      </c>
      <c r="G118" s="529">
        <f t="shared" si="8"/>
        <v>1.0323326055682003</v>
      </c>
      <c r="H118" s="530">
        <f t="shared" si="8"/>
        <v>7.0317436437285608E-2</v>
      </c>
      <c r="I118" s="718">
        <f>I28/I58-1</f>
        <v>0.56103964012360197</v>
      </c>
      <c r="J118" s="15"/>
    </row>
    <row r="119" spans="1:22" ht="18" x14ac:dyDescent="0.35">
      <c r="A119" s="19"/>
      <c r="D119" s="520" t="s">
        <v>180</v>
      </c>
      <c r="E119" s="362"/>
      <c r="F119" s="528" t="str">
        <f t="shared" si="8"/>
        <v/>
      </c>
      <c r="G119" s="529" t="str">
        <f t="shared" si="8"/>
        <v/>
      </c>
      <c r="H119" s="530">
        <f t="shared" si="8"/>
        <v>-0.77099153753867455</v>
      </c>
      <c r="I119" s="723" t="s">
        <v>224</v>
      </c>
      <c r="J119" s="15"/>
    </row>
    <row r="120" spans="1:22" s="8" customFormat="1" ht="18" x14ac:dyDescent="0.35">
      <c r="D120" s="521" t="s">
        <v>8</v>
      </c>
      <c r="E120" s="117"/>
      <c r="F120" s="531">
        <f t="shared" si="8"/>
        <v>-5.2539289566820191E-2</v>
      </c>
      <c r="G120" s="532">
        <f t="shared" si="8"/>
        <v>0.47752605431838391</v>
      </c>
      <c r="H120" s="533">
        <f t="shared" si="8"/>
        <v>0.12710953816115844</v>
      </c>
      <c r="I120" s="724" t="s">
        <v>224</v>
      </c>
      <c r="J120" s="15"/>
    </row>
    <row r="121" spans="1:22" ht="18" hidden="1" customHeight="1" x14ac:dyDescent="0.35">
      <c r="A121" s="19"/>
      <c r="D121" s="194" t="s">
        <v>134</v>
      </c>
      <c r="E121" s="117"/>
      <c r="F121" s="199" t="str">
        <f t="shared" si="8"/>
        <v/>
      </c>
      <c r="G121" s="119" t="str">
        <f t="shared" si="8"/>
        <v/>
      </c>
      <c r="H121" s="200" t="str">
        <f t="shared" si="8"/>
        <v/>
      </c>
      <c r="I121" s="725"/>
      <c r="J121" s="15"/>
    </row>
    <row r="122" spans="1:22" ht="18" hidden="1" customHeight="1" x14ac:dyDescent="0.35">
      <c r="A122" s="19"/>
      <c r="D122" s="194" t="s">
        <v>135</v>
      </c>
      <c r="E122" s="117"/>
      <c r="F122" s="199" t="str">
        <f t="shared" si="8"/>
        <v/>
      </c>
      <c r="G122" s="119" t="str">
        <f t="shared" si="8"/>
        <v/>
      </c>
      <c r="H122" s="200" t="str">
        <f t="shared" si="8"/>
        <v/>
      </c>
      <c r="I122" s="725"/>
      <c r="J122" s="15"/>
    </row>
    <row r="123" spans="1:22" ht="18" hidden="1" customHeight="1" x14ac:dyDescent="0.35">
      <c r="A123" s="19"/>
      <c r="D123" s="194" t="s">
        <v>136</v>
      </c>
      <c r="E123" s="117"/>
      <c r="F123" s="199" t="str">
        <f t="shared" si="8"/>
        <v/>
      </c>
      <c r="G123" s="119" t="str">
        <f t="shared" si="8"/>
        <v/>
      </c>
      <c r="H123" s="200" t="str">
        <f t="shared" si="8"/>
        <v/>
      </c>
      <c r="I123" s="725"/>
      <c r="J123" s="15"/>
    </row>
    <row r="124" spans="1:22" ht="18" hidden="1" customHeight="1" x14ac:dyDescent="0.35">
      <c r="A124" s="19"/>
      <c r="D124" s="195" t="s">
        <v>133</v>
      </c>
      <c r="E124" s="362"/>
      <c r="F124" s="197" t="str">
        <f t="shared" si="8"/>
        <v/>
      </c>
      <c r="G124" s="120" t="str">
        <f t="shared" si="8"/>
        <v/>
      </c>
      <c r="H124" s="198" t="str">
        <f t="shared" si="8"/>
        <v/>
      </c>
      <c r="I124" s="725"/>
      <c r="J124" s="15"/>
    </row>
    <row r="125" spans="1:22" ht="22.2" customHeight="1" thickBot="1" x14ac:dyDescent="0.4">
      <c r="A125" s="19"/>
      <c r="D125" s="196" t="s">
        <v>85</v>
      </c>
      <c r="E125" s="117"/>
      <c r="F125" s="201">
        <f t="shared" si="8"/>
        <v>7.0062300526974042E-2</v>
      </c>
      <c r="G125" s="202">
        <f t="shared" si="8"/>
        <v>0.17708991977597544</v>
      </c>
      <c r="H125" s="203">
        <f t="shared" si="8"/>
        <v>9.2608386608292514E-2</v>
      </c>
      <c r="I125" s="726" t="s">
        <v>224</v>
      </c>
      <c r="J125" s="15"/>
    </row>
    <row r="126" spans="1:22" s="21" customFormat="1" ht="5.25" customHeight="1" x14ac:dyDescent="0.35">
      <c r="D126" s="31"/>
      <c r="E126" s="28"/>
      <c r="F126" s="19"/>
      <c r="G126" s="19"/>
      <c r="H126" s="19"/>
      <c r="I126" s="11"/>
      <c r="J126" s="63"/>
    </row>
    <row r="127" spans="1:22" s="116" customFormat="1" ht="17.100000000000001" customHeight="1" x14ac:dyDescent="0.35">
      <c r="D127" s="740" t="s">
        <v>225</v>
      </c>
      <c r="E127" s="741"/>
      <c r="F127" s="741"/>
      <c r="G127" s="742"/>
      <c r="H127" s="742"/>
      <c r="I127" s="742"/>
      <c r="J127" s="742"/>
      <c r="K127" s="742"/>
      <c r="L127" s="742"/>
      <c r="M127" s="742"/>
      <c r="N127" s="742"/>
      <c r="O127" s="742"/>
      <c r="P127" s="742"/>
      <c r="Q127" s="742"/>
      <c r="R127" s="742"/>
      <c r="S127" s="742"/>
      <c r="T127" s="742"/>
      <c r="U127" s="742"/>
      <c r="V127" s="743"/>
    </row>
    <row r="128" spans="1:22" s="23" customFormat="1" ht="29.4" customHeight="1" x14ac:dyDescent="0.3">
      <c r="D128" s="924" t="s">
        <v>296</v>
      </c>
      <c r="E128" s="924"/>
      <c r="F128" s="924"/>
      <c r="G128" s="924"/>
      <c r="H128" s="924"/>
      <c r="I128" s="924"/>
      <c r="J128" s="742"/>
      <c r="K128" s="742"/>
      <c r="L128" s="742"/>
      <c r="M128" s="742"/>
      <c r="N128" s="742"/>
      <c r="O128" s="742"/>
      <c r="P128" s="742"/>
      <c r="Q128" s="742"/>
      <c r="R128" s="742"/>
      <c r="S128" s="742"/>
      <c r="T128" s="742"/>
      <c r="U128" s="742"/>
      <c r="V128" s="743"/>
    </row>
    <row r="129" spans="4:22" ht="27.6" customHeight="1" x14ac:dyDescent="0.3">
      <c r="D129" s="925" t="s">
        <v>226</v>
      </c>
      <c r="E129" s="925"/>
      <c r="F129" s="925"/>
      <c r="G129" s="925"/>
      <c r="H129" s="925"/>
      <c r="I129" s="925"/>
      <c r="J129" s="742"/>
      <c r="K129" s="742"/>
      <c r="L129" s="742"/>
      <c r="M129" s="742"/>
      <c r="N129" s="742"/>
      <c r="O129" s="742"/>
      <c r="P129" s="742"/>
      <c r="Q129" s="742"/>
      <c r="R129" s="742"/>
      <c r="S129" s="742"/>
      <c r="T129" s="742"/>
      <c r="U129" s="742"/>
      <c r="V129" s="743"/>
    </row>
    <row r="130" spans="4:22" s="23" customFormat="1" x14ac:dyDescent="0.3">
      <c r="D130" s="909" t="s">
        <v>227</v>
      </c>
      <c r="E130" s="909"/>
      <c r="F130" s="909"/>
      <c r="G130" s="909"/>
      <c r="H130" s="909"/>
      <c r="I130" s="909"/>
      <c r="J130" s="750"/>
      <c r="K130" s="750"/>
      <c r="L130" s="750"/>
      <c r="M130" s="750"/>
      <c r="N130" s="750"/>
      <c r="O130" s="750"/>
      <c r="P130" s="750"/>
      <c r="Q130" s="750"/>
      <c r="R130" s="750"/>
      <c r="S130" s="750"/>
      <c r="T130" s="750"/>
      <c r="U130" s="750"/>
      <c r="V130" s="750"/>
    </row>
    <row r="131" spans="4:22" x14ac:dyDescent="0.3">
      <c r="D131" s="747" t="s">
        <v>292</v>
      </c>
      <c r="E131" s="748"/>
      <c r="F131" s="748"/>
      <c r="G131" s="748"/>
      <c r="H131" s="748"/>
      <c r="I131" s="748"/>
      <c r="J131" s="748"/>
      <c r="K131" s="748"/>
      <c r="L131" s="748"/>
      <c r="M131" s="748"/>
      <c r="N131" s="748"/>
      <c r="O131" s="748"/>
      <c r="P131" s="748"/>
      <c r="Q131" s="748"/>
      <c r="R131" s="748"/>
      <c r="S131" s="748"/>
      <c r="T131" s="748"/>
      <c r="U131" s="748"/>
      <c r="V131" s="749"/>
    </row>
    <row r="132" spans="4:22" ht="28.95" customHeight="1" x14ac:dyDescent="0.3">
      <c r="D132" s="919" t="s">
        <v>293</v>
      </c>
      <c r="E132" s="919"/>
      <c r="F132" s="919"/>
      <c r="G132" s="919"/>
      <c r="H132" s="919"/>
      <c r="I132" s="919"/>
      <c r="J132" s="742"/>
      <c r="K132" s="742"/>
      <c r="L132" s="742"/>
      <c r="M132" s="742"/>
      <c r="N132" s="742"/>
      <c r="O132" s="742"/>
      <c r="P132" s="742"/>
      <c r="Q132" s="742"/>
      <c r="R132" s="742"/>
      <c r="S132" s="742"/>
      <c r="T132" s="742"/>
      <c r="U132" s="742"/>
      <c r="V132" s="743"/>
    </row>
  </sheetData>
  <mergeCells count="8">
    <mergeCell ref="D130:I130"/>
    <mergeCell ref="D132:I132"/>
    <mergeCell ref="D2:D5"/>
    <mergeCell ref="A5:A6"/>
    <mergeCell ref="B5:B6"/>
    <mergeCell ref="C5:C6"/>
    <mergeCell ref="D128:I128"/>
    <mergeCell ref="D129:I129"/>
  </mergeCells>
  <printOptions horizontalCentered="1"/>
  <pageMargins left="0.5" right="0.5" top="0.5" bottom="0.4" header="0.3" footer="0.3"/>
  <pageSetup scale="50" orientation="portrait" r:id="rId1"/>
  <headerFooter>
    <oddHeader>&amp;RCONFIDENTIAL</oddHeader>
    <oddFooter xml:space="preserve">&amp;L&amp;"-,Bold"&amp;10&amp;A&amp;C&amp;"-,Bold"&amp;10Page &amp;P of 19&amp;R&amp;"-,Bold"&amp;10Exhibit 1 </oddFooter>
  </headerFooter>
  <rowBreaks count="2" manualBreakCount="2">
    <brk id="96" min="3" max="8" man="1"/>
    <brk id="13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G147"/>
  <sheetViews>
    <sheetView topLeftCell="A2" zoomScale="80" zoomScaleNormal="80" zoomScaleSheetLayoutView="80" zoomScalePageLayoutView="40" workbookViewId="0">
      <selection activeCell="D43" sqref="D43"/>
    </sheetView>
  </sheetViews>
  <sheetFormatPr defaultColWidth="9.33203125" defaultRowHeight="14.4" x14ac:dyDescent="0.3"/>
  <cols>
    <col min="1" max="1" width="7.44140625" style="23" customWidth="1"/>
    <col min="2" max="2" width="65.5546875" style="31" customWidth="1"/>
    <col min="3" max="3" width="1.5546875" style="28" customWidth="1"/>
    <col min="4" max="6" width="35.5546875" style="19" customWidth="1"/>
    <col min="7" max="7" width="10" style="19" customWidth="1"/>
    <col min="8" max="16384" width="9.33203125" style="19"/>
  </cols>
  <sheetData>
    <row r="1" spans="1:7" s="25" customFormat="1" ht="14.25" hidden="1" customHeight="1" thickBot="1" x14ac:dyDescent="0.6">
      <c r="A1" s="28"/>
      <c r="B1" s="77"/>
      <c r="C1" s="149"/>
      <c r="D1" s="78"/>
    </row>
    <row r="2" spans="1:7" ht="23.1" customHeight="1" x14ac:dyDescent="0.45">
      <c r="B2" s="912" t="s">
        <v>93</v>
      </c>
      <c r="C2" s="502"/>
      <c r="D2" s="165" t="str">
        <f>'2_Costs'!D2</f>
        <v>Utility: Ameren Missouri</v>
      </c>
      <c r="E2" s="160"/>
      <c r="F2" s="235"/>
    </row>
    <row r="3" spans="1:7" ht="23.1" customHeight="1" x14ac:dyDescent="0.45">
      <c r="B3" s="922"/>
      <c r="C3" s="505"/>
      <c r="D3" s="329" t="str">
        <f>'2_Costs'!D3</f>
        <v>Report Date: 3/31/2022</v>
      </c>
      <c r="E3" s="161"/>
      <c r="F3" s="236"/>
    </row>
    <row r="4" spans="1:7" ht="23.1" customHeight="1" x14ac:dyDescent="0.45">
      <c r="B4" s="922"/>
      <c r="C4" s="505"/>
      <c r="D4" s="313" t="str">
        <f>'2_Costs'!D4</f>
        <v>Period:  3/01/2019 - 12/31/2021</v>
      </c>
      <c r="E4" s="161"/>
      <c r="F4" s="185"/>
    </row>
    <row r="5" spans="1:7" ht="23.1" customHeight="1" thickBot="1" x14ac:dyDescent="0.5">
      <c r="B5" s="923"/>
      <c r="C5" s="505"/>
      <c r="D5" s="331" t="str">
        <f>'2_Costs'!D5</f>
        <v>Portfolio Start Date: 3/01/2019</v>
      </c>
      <c r="E5" s="162"/>
      <c r="F5" s="237"/>
    </row>
    <row r="6" spans="1:7" ht="15.75" customHeight="1" thickBot="1" x14ac:dyDescent="0.35">
      <c r="A6" s="28"/>
    </row>
    <row r="7" spans="1:7" s="21" customFormat="1" ht="25.2" customHeight="1" x14ac:dyDescent="0.35">
      <c r="A7" s="238"/>
      <c r="B7" s="193" t="s">
        <v>42</v>
      </c>
      <c r="C7" s="238"/>
      <c r="D7" s="187" t="str">
        <f>'2_Costs'!D7</f>
        <v>Program Year 1 Total</v>
      </c>
      <c r="E7" s="207" t="str">
        <f>'2_Costs'!E7</f>
        <v>Program Year 2 Total</v>
      </c>
      <c r="F7" s="208" t="str">
        <f>'2_Costs'!F7</f>
        <v>Program Year 3 Total</v>
      </c>
      <c r="G7" s="9"/>
    </row>
    <row r="8" spans="1:7" ht="18" customHeight="1" x14ac:dyDescent="0.35">
      <c r="A8" s="134"/>
      <c r="B8" s="363" t="s">
        <v>139</v>
      </c>
      <c r="C8" s="362"/>
      <c r="D8" s="397">
        <v>711057.89701622026</v>
      </c>
      <c r="E8" s="806">
        <v>1666023.2007510958</v>
      </c>
      <c r="F8" s="874">
        <v>2726522.6605491419</v>
      </c>
      <c r="G8" s="15"/>
    </row>
    <row r="9" spans="1:7" ht="18" customHeight="1" x14ac:dyDescent="0.35">
      <c r="A9" s="134"/>
      <c r="B9" s="363" t="s">
        <v>138</v>
      </c>
      <c r="C9" s="362"/>
      <c r="D9" s="397">
        <v>1346114.0608135653</v>
      </c>
      <c r="E9" s="806">
        <v>4704021.42</v>
      </c>
      <c r="F9" s="874">
        <v>1709331.6697951239</v>
      </c>
      <c r="G9" s="15"/>
    </row>
    <row r="10" spans="1:7" ht="18" customHeight="1" x14ac:dyDescent="0.35">
      <c r="A10" s="134"/>
      <c r="B10" s="363" t="s">
        <v>132</v>
      </c>
      <c r="C10" s="362"/>
      <c r="D10" s="397">
        <v>582995.33866912883</v>
      </c>
      <c r="E10" s="806">
        <v>319971.66900963092</v>
      </c>
      <c r="F10" s="874">
        <v>213224.71337792857</v>
      </c>
      <c r="G10" s="15"/>
    </row>
    <row r="11" spans="1:7" s="8" customFormat="1" ht="18" customHeight="1" x14ac:dyDescent="0.35">
      <c r="A11" s="135"/>
      <c r="B11" s="364" t="s">
        <v>137</v>
      </c>
      <c r="C11" s="117"/>
      <c r="D11" s="398">
        <f>SUM(D8:D10)</f>
        <v>2640167.2964989142</v>
      </c>
      <c r="E11" s="807">
        <f>SUM(E8:E10)</f>
        <v>6690016.2897607265</v>
      </c>
      <c r="F11" s="875">
        <f>SUM(F8:F10)</f>
        <v>4649079.0437221937</v>
      </c>
      <c r="G11" s="15"/>
    </row>
    <row r="12" spans="1:7" ht="18" customHeight="1" x14ac:dyDescent="0.35">
      <c r="A12" s="134"/>
      <c r="B12" s="419" t="s">
        <v>80</v>
      </c>
      <c r="C12" s="362"/>
      <c r="D12" s="453">
        <v>14941829.077779226</v>
      </c>
      <c r="E12" s="808">
        <v>29745300.084610846</v>
      </c>
      <c r="F12" s="856">
        <v>22930903.117148895</v>
      </c>
      <c r="G12" s="15"/>
    </row>
    <row r="13" spans="1:7" ht="18" customHeight="1" x14ac:dyDescent="0.35">
      <c r="A13" s="134"/>
      <c r="B13" s="419" t="s">
        <v>11</v>
      </c>
      <c r="C13" s="362"/>
      <c r="D13" s="453">
        <v>1819659.2088948491</v>
      </c>
      <c r="E13" s="808">
        <v>10595077.426512627</v>
      </c>
      <c r="F13" s="856">
        <v>33159411.085226767</v>
      </c>
      <c r="G13" s="15"/>
    </row>
    <row r="14" spans="1:7" ht="18" customHeight="1" x14ac:dyDescent="0.35">
      <c r="A14" s="134"/>
      <c r="B14" s="419" t="s">
        <v>10</v>
      </c>
      <c r="C14" s="362"/>
      <c r="D14" s="453">
        <v>1088008.602965402</v>
      </c>
      <c r="E14" s="808">
        <v>4023193.4009038396</v>
      </c>
      <c r="F14" s="856">
        <v>4523947.5585876703</v>
      </c>
      <c r="G14" s="15"/>
    </row>
    <row r="15" spans="1:7" ht="18" customHeight="1" x14ac:dyDescent="0.35">
      <c r="A15" s="134"/>
      <c r="B15" s="419" t="s">
        <v>49</v>
      </c>
      <c r="C15" s="362"/>
      <c r="D15" s="453">
        <v>3407131.2064911393</v>
      </c>
      <c r="E15" s="808">
        <v>2962809.0500178407</v>
      </c>
      <c r="F15" s="856">
        <v>2515701.0881115128</v>
      </c>
      <c r="G15" s="15"/>
    </row>
    <row r="16" spans="1:7" ht="18" customHeight="1" x14ac:dyDescent="0.35">
      <c r="A16" s="134"/>
      <c r="B16" s="419" t="s">
        <v>9</v>
      </c>
      <c r="C16" s="362"/>
      <c r="D16" s="453">
        <v>39379105.479091413</v>
      </c>
      <c r="E16" s="808">
        <v>46681475.651244938</v>
      </c>
      <c r="F16" s="856">
        <v>39002849.853403211</v>
      </c>
      <c r="G16" s="15"/>
    </row>
    <row r="17" spans="1:7" ht="18" hidden="1" customHeight="1" x14ac:dyDescent="0.35">
      <c r="A17" s="134"/>
      <c r="B17" s="419" t="s">
        <v>124</v>
      </c>
      <c r="C17" s="362"/>
      <c r="D17" s="453"/>
      <c r="E17" s="808"/>
      <c r="F17" s="856"/>
      <c r="G17" s="15"/>
    </row>
    <row r="18" spans="1:7" ht="18" customHeight="1" x14ac:dyDescent="0.35">
      <c r="A18" s="134"/>
      <c r="B18" s="419" t="s">
        <v>125</v>
      </c>
      <c r="C18" s="362"/>
      <c r="D18" s="453">
        <v>20283477.517645899</v>
      </c>
      <c r="E18" s="808">
        <v>15755626.9509582</v>
      </c>
      <c r="F18" s="856">
        <v>16703113.4027742</v>
      </c>
      <c r="G18" s="15"/>
    </row>
    <row r="19" spans="1:7" ht="18" hidden="1" customHeight="1" x14ac:dyDescent="0.35">
      <c r="A19" s="134"/>
      <c r="B19" s="419" t="s">
        <v>126</v>
      </c>
      <c r="C19" s="362"/>
      <c r="D19" s="453">
        <v>0</v>
      </c>
      <c r="E19" s="808">
        <v>0</v>
      </c>
      <c r="F19" s="856"/>
      <c r="G19" s="15"/>
    </row>
    <row r="20" spans="1:7" s="8" customFormat="1" ht="18" customHeight="1" x14ac:dyDescent="0.35">
      <c r="A20" s="28"/>
      <c r="B20" s="423" t="s">
        <v>7</v>
      </c>
      <c r="C20" s="117"/>
      <c r="D20" s="454">
        <f>SUM(D12:D19)</f>
        <v>80919211.092867926</v>
      </c>
      <c r="E20" s="809">
        <f>SUM(E12:E19)</f>
        <v>109763482.56424829</v>
      </c>
      <c r="F20" s="876">
        <f>SUM(F12:F19)</f>
        <v>118835926.10525225</v>
      </c>
    </row>
    <row r="21" spans="1:7" ht="18" customHeight="1" x14ac:dyDescent="0.35">
      <c r="A21" s="134"/>
      <c r="B21" s="520" t="s">
        <v>127</v>
      </c>
      <c r="C21" s="362"/>
      <c r="D21" s="555">
        <v>557213.45329608861</v>
      </c>
      <c r="E21" s="810">
        <v>229444.64557123426</v>
      </c>
      <c r="F21" s="866">
        <v>343637.96452831215</v>
      </c>
      <c r="G21" s="15"/>
    </row>
    <row r="22" spans="1:7" ht="18" customHeight="1" x14ac:dyDescent="0.35">
      <c r="A22" s="134"/>
      <c r="B22" s="520" t="s">
        <v>47</v>
      </c>
      <c r="C22" s="362"/>
      <c r="D22" s="555">
        <v>1872503.3692229097</v>
      </c>
      <c r="E22" s="810">
        <v>3896412.209668125</v>
      </c>
      <c r="F22" s="866">
        <v>2758103.692114633</v>
      </c>
      <c r="G22" s="15"/>
    </row>
    <row r="23" spans="1:7" ht="18" customHeight="1" x14ac:dyDescent="0.35">
      <c r="A23" s="134"/>
      <c r="B23" s="520" t="s">
        <v>128</v>
      </c>
      <c r="C23" s="362"/>
      <c r="D23" s="555">
        <v>3639464.6302759782</v>
      </c>
      <c r="E23" s="810">
        <v>2602331.0100118043</v>
      </c>
      <c r="F23" s="866">
        <v>2368744.2851642934</v>
      </c>
      <c r="G23" s="15"/>
    </row>
    <row r="24" spans="1:7" ht="18" customHeight="1" x14ac:dyDescent="0.35">
      <c r="A24" s="134"/>
      <c r="B24" s="520" t="s">
        <v>48</v>
      </c>
      <c r="C24" s="362"/>
      <c r="D24" s="555">
        <v>598789.17401818896</v>
      </c>
      <c r="E24" s="810">
        <v>1374255.93995674</v>
      </c>
      <c r="F24" s="866">
        <v>582166.24222034903</v>
      </c>
      <c r="G24" s="15"/>
    </row>
    <row r="25" spans="1:7" ht="18" customHeight="1" x14ac:dyDescent="0.35">
      <c r="A25" s="134"/>
      <c r="B25" s="520" t="s">
        <v>13</v>
      </c>
      <c r="C25" s="362"/>
      <c r="D25" s="555">
        <v>29142954.404991083</v>
      </c>
      <c r="E25" s="810">
        <v>27105807.184152208</v>
      </c>
      <c r="F25" s="866">
        <v>26383990.328398395</v>
      </c>
      <c r="G25" s="15"/>
    </row>
    <row r="26" spans="1:7" ht="18" customHeight="1" x14ac:dyDescent="0.35">
      <c r="A26" s="134"/>
      <c r="B26" s="520" t="s">
        <v>12</v>
      </c>
      <c r="C26" s="362"/>
      <c r="D26" s="555">
        <v>32924743.386574335</v>
      </c>
      <c r="E26" s="810">
        <v>39509217.052043982</v>
      </c>
      <c r="F26" s="866">
        <v>30804520.391767755</v>
      </c>
      <c r="G26" s="15"/>
    </row>
    <row r="27" spans="1:7" ht="18" customHeight="1" x14ac:dyDescent="0.35">
      <c r="A27" s="134"/>
      <c r="B27" s="520" t="s">
        <v>129</v>
      </c>
      <c r="C27" s="362"/>
      <c r="D27" s="555">
        <v>841151.34710300749</v>
      </c>
      <c r="E27" s="810">
        <v>1518817.8051634445</v>
      </c>
      <c r="F27" s="866">
        <v>1681949.7578796691</v>
      </c>
      <c r="G27" s="15"/>
    </row>
    <row r="28" spans="1:7" ht="18" customHeight="1" x14ac:dyDescent="0.35">
      <c r="A28" s="134"/>
      <c r="B28" s="520" t="s">
        <v>130</v>
      </c>
      <c r="C28" s="362"/>
      <c r="D28" s="555">
        <v>13941662.531587066</v>
      </c>
      <c r="E28" s="810">
        <v>35291201.2386363</v>
      </c>
      <c r="F28" s="866">
        <v>8551977.8896779474</v>
      </c>
      <c r="G28" s="15"/>
    </row>
    <row r="29" spans="1:7" ht="18" hidden="1" customHeight="1" x14ac:dyDescent="0.35">
      <c r="A29" s="136"/>
      <c r="B29" s="520" t="s">
        <v>131</v>
      </c>
      <c r="C29" s="362"/>
      <c r="D29" s="556"/>
      <c r="E29" s="811">
        <v>0</v>
      </c>
      <c r="F29" s="860"/>
      <c r="G29" s="15"/>
    </row>
    <row r="30" spans="1:7" s="647" customFormat="1" ht="18" customHeight="1" x14ac:dyDescent="0.35">
      <c r="A30" s="136"/>
      <c r="B30" s="520" t="s">
        <v>180</v>
      </c>
      <c r="C30" s="362"/>
      <c r="D30" s="556"/>
      <c r="E30" s="811"/>
      <c r="F30" s="860">
        <v>323386.80905423628</v>
      </c>
      <c r="G30" s="15"/>
    </row>
    <row r="31" spans="1:7" s="8" customFormat="1" ht="18" customHeight="1" x14ac:dyDescent="0.35">
      <c r="A31" s="29"/>
      <c r="B31" s="521" t="s">
        <v>8</v>
      </c>
      <c r="C31" s="117"/>
      <c r="D31" s="557">
        <f>SUM(D21:D30)</f>
        <v>83518482.29706867</v>
      </c>
      <c r="E31" s="812">
        <f t="shared" ref="E31" si="0">SUM(E21:E30)</f>
        <v>111527487.08520384</v>
      </c>
      <c r="F31" s="877">
        <f>SUM(F21:F30)</f>
        <v>73798477.360805586</v>
      </c>
      <c r="G31" s="15"/>
    </row>
    <row r="32" spans="1:7" ht="18" hidden="1" customHeight="1" x14ac:dyDescent="0.35">
      <c r="A32" s="136"/>
      <c r="B32" s="483" t="s">
        <v>134</v>
      </c>
      <c r="C32" s="117"/>
      <c r="D32" s="491">
        <v>0</v>
      </c>
      <c r="E32" s="673">
        <v>0</v>
      </c>
      <c r="F32" s="849">
        <v>0</v>
      </c>
      <c r="G32" s="15"/>
    </row>
    <row r="33" spans="1:7" ht="18" hidden="1" customHeight="1" x14ac:dyDescent="0.35">
      <c r="A33" s="136"/>
      <c r="B33" s="483" t="s">
        <v>135</v>
      </c>
      <c r="C33" s="117"/>
      <c r="D33" s="491">
        <v>0</v>
      </c>
      <c r="E33" s="673">
        <v>0</v>
      </c>
      <c r="F33" s="849">
        <v>0</v>
      </c>
      <c r="G33" s="15"/>
    </row>
    <row r="34" spans="1:7" ht="18" hidden="1" customHeight="1" x14ac:dyDescent="0.35">
      <c r="A34" s="136"/>
      <c r="B34" s="483" t="s">
        <v>136</v>
      </c>
      <c r="C34" s="117"/>
      <c r="D34" s="491">
        <v>0</v>
      </c>
      <c r="E34" s="673">
        <v>0</v>
      </c>
      <c r="F34" s="849">
        <v>0</v>
      </c>
      <c r="G34" s="15"/>
    </row>
    <row r="35" spans="1:7" ht="18" hidden="1" customHeight="1" x14ac:dyDescent="0.35">
      <c r="A35" s="136"/>
      <c r="B35" s="487" t="s">
        <v>133</v>
      </c>
      <c r="C35" s="362"/>
      <c r="D35" s="494">
        <f>SUM(D32:D34)</f>
        <v>0</v>
      </c>
      <c r="E35" s="813">
        <f>SUM(E32:E34)</f>
        <v>0</v>
      </c>
      <c r="F35" s="496">
        <f>SUM(F32:F34)</f>
        <v>0</v>
      </c>
      <c r="G35" s="15"/>
    </row>
    <row r="36" spans="1:7" ht="22.2" customHeight="1" thickBot="1" x14ac:dyDescent="0.4">
      <c r="A36" s="28"/>
      <c r="B36" s="196" t="s">
        <v>284</v>
      </c>
      <c r="C36" s="117"/>
      <c r="D36" s="358">
        <f>D11+D20+D31+D35</f>
        <v>167077860.68643552</v>
      </c>
      <c r="E36" s="191">
        <f>E11+E20+E31+E35</f>
        <v>227980985.93921286</v>
      </c>
      <c r="F36" s="192">
        <f>F11+F20+F31+F35</f>
        <v>197283482.50978005</v>
      </c>
      <c r="G36" s="15"/>
    </row>
    <row r="37" spans="1:7" s="21" customFormat="1" ht="15" customHeight="1" thickBot="1" x14ac:dyDescent="0.4">
      <c r="A37" s="137"/>
      <c r="B37" s="40"/>
      <c r="C37" s="503"/>
      <c r="D37" s="359"/>
      <c r="G37" s="41"/>
    </row>
    <row r="38" spans="1:7" s="21" customFormat="1" ht="25.2" customHeight="1" x14ac:dyDescent="0.35">
      <c r="A38" s="238"/>
      <c r="B38" s="193" t="s">
        <v>72</v>
      </c>
      <c r="C38" s="238"/>
      <c r="D38" s="360" t="str">
        <f>D$7</f>
        <v>Program Year 1 Total</v>
      </c>
      <c r="E38" s="188" t="str">
        <f t="shared" ref="E38:F38" si="1">E$7</f>
        <v>Program Year 2 Total</v>
      </c>
      <c r="F38" s="189" t="str">
        <f t="shared" si="1"/>
        <v>Program Year 3 Total</v>
      </c>
    </row>
    <row r="39" spans="1:7" ht="18" customHeight="1" x14ac:dyDescent="0.35">
      <c r="A39" s="134"/>
      <c r="B39" s="363" t="s">
        <v>139</v>
      </c>
      <c r="C39" s="362"/>
      <c r="D39" s="397">
        <v>813021.64209683437</v>
      </c>
      <c r="E39" s="806">
        <v>1492493.444125843</v>
      </c>
      <c r="F39" s="874">
        <v>2418149.1650112933</v>
      </c>
      <c r="G39" s="15"/>
    </row>
    <row r="40" spans="1:7" ht="18" customHeight="1" x14ac:dyDescent="0.35">
      <c r="A40" s="134"/>
      <c r="B40" s="363" t="s">
        <v>138</v>
      </c>
      <c r="C40" s="362"/>
      <c r="D40" s="397">
        <v>5495363.2176153725</v>
      </c>
      <c r="E40" s="806">
        <v>6515849.8981010355</v>
      </c>
      <c r="F40" s="874">
        <v>6886099.9512230176</v>
      </c>
      <c r="G40" s="15"/>
    </row>
    <row r="41" spans="1:7" ht="18" customHeight="1" x14ac:dyDescent="0.35">
      <c r="A41" s="134"/>
      <c r="B41" s="363" t="s">
        <v>132</v>
      </c>
      <c r="C41" s="362"/>
      <c r="D41" s="397">
        <v>463004.54312863376</v>
      </c>
      <c r="E41" s="806">
        <v>840445.65495755873</v>
      </c>
      <c r="F41" s="874">
        <v>897381.51034574187</v>
      </c>
      <c r="G41" s="15"/>
    </row>
    <row r="42" spans="1:7" s="8" customFormat="1" ht="18" customHeight="1" x14ac:dyDescent="0.35">
      <c r="A42" s="135"/>
      <c r="B42" s="364" t="s">
        <v>137</v>
      </c>
      <c r="C42" s="117"/>
      <c r="D42" s="398">
        <v>6771389.4028408406</v>
      </c>
      <c r="E42" s="807">
        <f>SUM(E39:E41)</f>
        <v>8848788.9971844368</v>
      </c>
      <c r="F42" s="878">
        <f>SUM(F39:F41)</f>
        <v>10201630.626580052</v>
      </c>
      <c r="G42" s="15"/>
    </row>
    <row r="43" spans="1:7" ht="18" customHeight="1" x14ac:dyDescent="0.35">
      <c r="A43" s="134"/>
      <c r="B43" s="419" t="s">
        <v>80</v>
      </c>
      <c r="C43" s="362"/>
      <c r="D43" s="453">
        <v>23398676.83204218</v>
      </c>
      <c r="E43" s="808">
        <v>49075311.171668217</v>
      </c>
      <c r="F43" s="856">
        <v>68652933.38272053</v>
      </c>
      <c r="G43" s="15"/>
    </row>
    <row r="44" spans="1:7" ht="18" customHeight="1" x14ac:dyDescent="0.35">
      <c r="A44" s="134"/>
      <c r="B44" s="419" t="s">
        <v>11</v>
      </c>
      <c r="C44" s="362"/>
      <c r="D44" s="453">
        <v>2251316.2947414038</v>
      </c>
      <c r="E44" s="808">
        <v>5808295.5308011528</v>
      </c>
      <c r="F44" s="856">
        <v>8056288.7710096389</v>
      </c>
      <c r="G44" s="15"/>
    </row>
    <row r="45" spans="1:7" ht="18" customHeight="1" x14ac:dyDescent="0.35">
      <c r="A45" s="134"/>
      <c r="B45" s="419" t="s">
        <v>10</v>
      </c>
      <c r="C45" s="362"/>
      <c r="D45" s="453">
        <v>1759630.9923587861</v>
      </c>
      <c r="E45" s="808">
        <v>4774144.126023436</v>
      </c>
      <c r="F45" s="856">
        <v>8018262.2442838252</v>
      </c>
      <c r="G45" s="15"/>
    </row>
    <row r="46" spans="1:7" ht="18" customHeight="1" x14ac:dyDescent="0.35">
      <c r="A46" s="134"/>
      <c r="B46" s="419" t="s">
        <v>49</v>
      </c>
      <c r="C46" s="362"/>
      <c r="D46" s="453">
        <v>4408494.0059164753</v>
      </c>
      <c r="E46" s="808">
        <v>5116740.7585688345</v>
      </c>
      <c r="F46" s="856">
        <v>5712410.2112174854</v>
      </c>
      <c r="G46" s="15"/>
    </row>
    <row r="47" spans="1:7" ht="18" customHeight="1" x14ac:dyDescent="0.35">
      <c r="A47" s="134"/>
      <c r="B47" s="419" t="s">
        <v>9</v>
      </c>
      <c r="C47" s="362"/>
      <c r="D47" s="453">
        <v>14990464.209054921</v>
      </c>
      <c r="E47" s="808">
        <v>28438217.520625573</v>
      </c>
      <c r="F47" s="856">
        <v>34052956.394541003</v>
      </c>
      <c r="G47" s="15"/>
    </row>
    <row r="48" spans="1:7" ht="18" hidden="1" customHeight="1" x14ac:dyDescent="0.35">
      <c r="A48" s="134"/>
      <c r="B48" s="419" t="s">
        <v>124</v>
      </c>
      <c r="C48" s="362"/>
      <c r="D48" s="453"/>
      <c r="E48" s="808"/>
      <c r="F48" s="856"/>
      <c r="G48" s="15"/>
    </row>
    <row r="49" spans="1:7" ht="18" customHeight="1" x14ac:dyDescent="0.35">
      <c r="A49" s="134"/>
      <c r="B49" s="419" t="s">
        <v>125</v>
      </c>
      <c r="C49" s="362"/>
      <c r="D49" s="453">
        <v>16186925.686833235</v>
      </c>
      <c r="E49" s="808">
        <v>16869326.845492397</v>
      </c>
      <c r="F49" s="856">
        <v>17414291.802395992</v>
      </c>
      <c r="G49" s="15"/>
    </row>
    <row r="50" spans="1:7" ht="18" hidden="1" customHeight="1" x14ac:dyDescent="0.35">
      <c r="A50" s="134"/>
      <c r="B50" s="419" t="s">
        <v>126</v>
      </c>
      <c r="C50" s="362"/>
      <c r="D50" s="453">
        <v>0</v>
      </c>
      <c r="E50" s="808"/>
      <c r="F50" s="856"/>
      <c r="G50" s="15"/>
    </row>
    <row r="51" spans="1:7" s="8" customFormat="1" ht="18" customHeight="1" x14ac:dyDescent="0.35">
      <c r="A51" s="28"/>
      <c r="B51" s="423" t="s">
        <v>7</v>
      </c>
      <c r="C51" s="117"/>
      <c r="D51" s="454">
        <v>62995508.020946994</v>
      </c>
      <c r="E51" s="809">
        <f>SUM(E43:E49)</f>
        <v>110082035.95317961</v>
      </c>
      <c r="F51" s="876">
        <f>SUM(F43:F49)</f>
        <v>141907142.80616847</v>
      </c>
    </row>
    <row r="52" spans="1:7" ht="18" customHeight="1" x14ac:dyDescent="0.35">
      <c r="A52" s="134"/>
      <c r="B52" s="520" t="s">
        <v>127</v>
      </c>
      <c r="C52" s="362"/>
      <c r="D52" s="555">
        <v>663833.69086485729</v>
      </c>
      <c r="E52" s="810">
        <v>943968.15355705505</v>
      </c>
      <c r="F52" s="866">
        <v>953932.90155398147</v>
      </c>
      <c r="G52" s="15"/>
    </row>
    <row r="53" spans="1:7" ht="18" customHeight="1" x14ac:dyDescent="0.35">
      <c r="A53" s="134"/>
      <c r="B53" s="520" t="s">
        <v>47</v>
      </c>
      <c r="C53" s="362"/>
      <c r="D53" s="555">
        <v>3887334.2192401355</v>
      </c>
      <c r="E53" s="810">
        <v>4402516.0250796694</v>
      </c>
      <c r="F53" s="866">
        <v>4746707.071195378</v>
      </c>
      <c r="G53" s="15"/>
    </row>
    <row r="54" spans="1:7" ht="18" customHeight="1" x14ac:dyDescent="0.35">
      <c r="A54" s="134"/>
      <c r="B54" s="520" t="s">
        <v>128</v>
      </c>
      <c r="C54" s="362"/>
      <c r="D54" s="555">
        <v>3536201.0335928248</v>
      </c>
      <c r="E54" s="810">
        <v>3519181.8434589524</v>
      </c>
      <c r="F54" s="866">
        <v>2137768.1308431635</v>
      </c>
      <c r="G54" s="15"/>
    </row>
    <row r="55" spans="1:7" ht="18" customHeight="1" x14ac:dyDescent="0.35">
      <c r="A55" s="134"/>
      <c r="B55" s="520" t="s">
        <v>48</v>
      </c>
      <c r="C55" s="362"/>
      <c r="D55" s="555">
        <v>1915986.2100688193</v>
      </c>
      <c r="E55" s="810">
        <v>1961820.0243336654</v>
      </c>
      <c r="F55" s="866">
        <v>2001424.5549148957</v>
      </c>
      <c r="G55" s="15"/>
    </row>
    <row r="56" spans="1:7" ht="18" customHeight="1" x14ac:dyDescent="0.35">
      <c r="A56" s="134"/>
      <c r="B56" s="520" t="s">
        <v>13</v>
      </c>
      <c r="C56" s="362"/>
      <c r="D56" s="555">
        <v>40654321.651978284</v>
      </c>
      <c r="E56" s="810">
        <v>44584978.298146002</v>
      </c>
      <c r="F56" s="866">
        <v>45680715.422840036</v>
      </c>
      <c r="G56" s="15"/>
    </row>
    <row r="57" spans="1:7" ht="18" customHeight="1" x14ac:dyDescent="0.35">
      <c r="A57" s="134"/>
      <c r="B57" s="520" t="s">
        <v>12</v>
      </c>
      <c r="C57" s="362"/>
      <c r="D57" s="555">
        <v>7517949.5811332995</v>
      </c>
      <c r="E57" s="810">
        <v>7734295.5342464382</v>
      </c>
      <c r="F57" s="866">
        <v>6484921.6525357328</v>
      </c>
      <c r="G57" s="15"/>
    </row>
    <row r="58" spans="1:7" ht="18" customHeight="1" x14ac:dyDescent="0.35">
      <c r="A58" s="134"/>
      <c r="B58" s="520" t="s">
        <v>129</v>
      </c>
      <c r="C58" s="362"/>
      <c r="D58" s="555">
        <v>1373231.4000586313</v>
      </c>
      <c r="E58" s="810">
        <v>1984477.5258636926</v>
      </c>
      <c r="F58" s="866">
        <v>2378585.2905718917</v>
      </c>
      <c r="G58" s="15"/>
    </row>
    <row r="59" spans="1:7" ht="18" customHeight="1" x14ac:dyDescent="0.35">
      <c r="A59" s="134"/>
      <c r="B59" s="520" t="s">
        <v>130</v>
      </c>
      <c r="C59" s="362"/>
      <c r="D59" s="555">
        <v>9388928.9625421111</v>
      </c>
      <c r="E59" s="810">
        <v>11295729.241654273</v>
      </c>
      <c r="F59" s="866">
        <v>13017900.337485895</v>
      </c>
      <c r="G59" s="15"/>
    </row>
    <row r="60" spans="1:7" ht="18" hidden="1" customHeight="1" x14ac:dyDescent="0.35">
      <c r="A60" s="134"/>
      <c r="B60" s="520" t="s">
        <v>131</v>
      </c>
      <c r="C60" s="362"/>
      <c r="D60" s="555"/>
      <c r="E60" s="810"/>
      <c r="F60" s="866"/>
      <c r="G60" s="15"/>
    </row>
    <row r="61" spans="1:7" s="647" customFormat="1" ht="18" customHeight="1" x14ac:dyDescent="0.35">
      <c r="A61" s="134"/>
      <c r="B61" s="520" t="s">
        <v>297</v>
      </c>
      <c r="C61" s="362"/>
      <c r="D61" s="832"/>
      <c r="E61" s="833"/>
      <c r="F61" s="879">
        <v>4607872.8898188844</v>
      </c>
      <c r="G61" s="15"/>
    </row>
    <row r="62" spans="1:7" s="8" customFormat="1" ht="18" customHeight="1" x14ac:dyDescent="0.35">
      <c r="A62" s="29"/>
      <c r="B62" s="521" t="s">
        <v>8</v>
      </c>
      <c r="C62" s="117"/>
      <c r="D62" s="557">
        <v>68937786.749478966</v>
      </c>
      <c r="E62" s="812">
        <f>SUM(E52:E61)</f>
        <v>76426966.646339744</v>
      </c>
      <c r="F62" s="877">
        <f>SUM(F52:F61)</f>
        <v>82009828.251759857</v>
      </c>
      <c r="G62" s="15"/>
    </row>
    <row r="63" spans="1:7" ht="18" hidden="1" customHeight="1" x14ac:dyDescent="0.35">
      <c r="A63" s="136"/>
      <c r="B63" s="483" t="s">
        <v>134</v>
      </c>
      <c r="C63" s="117"/>
      <c r="D63" s="491">
        <v>0</v>
      </c>
      <c r="E63" s="673">
        <v>0</v>
      </c>
      <c r="F63" s="493"/>
      <c r="G63" s="15"/>
    </row>
    <row r="64" spans="1:7" ht="18" hidden="1" customHeight="1" x14ac:dyDescent="0.35">
      <c r="A64" s="136"/>
      <c r="B64" s="483" t="s">
        <v>135</v>
      </c>
      <c r="C64" s="117"/>
      <c r="D64" s="491">
        <v>0</v>
      </c>
      <c r="E64" s="673">
        <v>0</v>
      </c>
      <c r="F64" s="493"/>
      <c r="G64" s="15"/>
    </row>
    <row r="65" spans="1:7" ht="18" hidden="1" customHeight="1" x14ac:dyDescent="0.35">
      <c r="A65" s="136"/>
      <c r="B65" s="483" t="s">
        <v>136</v>
      </c>
      <c r="C65" s="117"/>
      <c r="D65" s="491">
        <v>0</v>
      </c>
      <c r="E65" s="673">
        <v>0</v>
      </c>
      <c r="F65" s="493"/>
      <c r="G65" s="15"/>
    </row>
    <row r="66" spans="1:7" ht="18" hidden="1" customHeight="1" x14ac:dyDescent="0.35">
      <c r="A66" s="136"/>
      <c r="B66" s="487" t="s">
        <v>133</v>
      </c>
      <c r="C66" s="362"/>
      <c r="D66" s="494">
        <f>SUM(D63:D65)</f>
        <v>0</v>
      </c>
      <c r="E66" s="813">
        <v>0</v>
      </c>
      <c r="F66" s="496">
        <v>0</v>
      </c>
      <c r="G66" s="15"/>
    </row>
    <row r="67" spans="1:7" s="22" customFormat="1" ht="22.2" customHeight="1" thickBot="1" x14ac:dyDescent="0.4">
      <c r="A67" s="138"/>
      <c r="B67" s="196" t="s">
        <v>74</v>
      </c>
      <c r="C67" s="117"/>
      <c r="D67" s="358">
        <v>138704684.1732668</v>
      </c>
      <c r="E67" s="191">
        <f>E42+E51+E62</f>
        <v>195357791.5967038</v>
      </c>
      <c r="F67" s="192">
        <f>F42+F51+F62</f>
        <v>234118601.68450838</v>
      </c>
      <c r="G67" s="42"/>
    </row>
    <row r="68" spans="1:7" s="21" customFormat="1" ht="15" customHeight="1" thickBot="1" x14ac:dyDescent="0.4">
      <c r="A68" s="138"/>
      <c r="B68" s="40"/>
      <c r="C68" s="503"/>
      <c r="D68" s="359"/>
      <c r="G68" s="41"/>
    </row>
    <row r="69" spans="1:7" ht="25.2" customHeight="1" x14ac:dyDescent="0.3">
      <c r="A69" s="28"/>
      <c r="B69" s="193" t="s">
        <v>43</v>
      </c>
      <c r="C69" s="238"/>
      <c r="D69" s="360" t="str">
        <f>D$7</f>
        <v>Program Year 1 Total</v>
      </c>
      <c r="E69" s="188" t="str">
        <f t="shared" ref="E69:F69" si="2">E$7</f>
        <v>Program Year 2 Total</v>
      </c>
      <c r="F69" s="189" t="str">
        <f t="shared" si="2"/>
        <v>Program Year 3 Total</v>
      </c>
      <c r="G69" s="15"/>
    </row>
    <row r="70" spans="1:7" ht="18" customHeight="1" x14ac:dyDescent="0.35">
      <c r="A70" s="28"/>
      <c r="B70" s="363" t="s">
        <v>139</v>
      </c>
      <c r="C70" s="362"/>
      <c r="D70" s="397">
        <f t="shared" ref="D70:E72" si="3">IF(D$36=0,"",D8-D39)</f>
        <v>-101963.74508061411</v>
      </c>
      <c r="E70" s="806">
        <f t="shared" si="3"/>
        <v>173529.75662525278</v>
      </c>
      <c r="F70" s="874">
        <f t="shared" ref="F70" si="4">IF(F$36=0,"",F8-F39)</f>
        <v>308373.49553784868</v>
      </c>
      <c r="G70" s="15"/>
    </row>
    <row r="71" spans="1:7" ht="18" customHeight="1" x14ac:dyDescent="0.35">
      <c r="A71" s="28"/>
      <c r="B71" s="363" t="s">
        <v>138</v>
      </c>
      <c r="C71" s="362"/>
      <c r="D71" s="397">
        <f t="shared" si="3"/>
        <v>-4149249.1568018072</v>
      </c>
      <c r="E71" s="806">
        <f t="shared" si="3"/>
        <v>-1811828.4781010356</v>
      </c>
      <c r="F71" s="874">
        <f t="shared" ref="F71" si="5">IF(F$36=0,"",F9-F40)</f>
        <v>-5176768.2814278938</v>
      </c>
      <c r="G71" s="15"/>
    </row>
    <row r="72" spans="1:7" ht="18" customHeight="1" x14ac:dyDescent="0.35">
      <c r="A72" s="28"/>
      <c r="B72" s="363" t="s">
        <v>132</v>
      </c>
      <c r="C72" s="362"/>
      <c r="D72" s="397">
        <f t="shared" si="3"/>
        <v>119990.79554049508</v>
      </c>
      <c r="E72" s="806">
        <f t="shared" si="3"/>
        <v>-520473.98594792781</v>
      </c>
      <c r="F72" s="874">
        <f t="shared" ref="F72" si="6">IF(F$36=0,"",F10-F41)</f>
        <v>-684156.79696781328</v>
      </c>
      <c r="G72" s="15"/>
    </row>
    <row r="73" spans="1:7" s="8" customFormat="1" ht="18" customHeight="1" x14ac:dyDescent="0.35">
      <c r="A73" s="28"/>
      <c r="B73" s="364" t="s">
        <v>137</v>
      </c>
      <c r="C73" s="117"/>
      <c r="D73" s="398">
        <f>SUM(D70:D72)</f>
        <v>-4131222.1063419264</v>
      </c>
      <c r="E73" s="807">
        <f>SUM(E70:E72)</f>
        <v>-2158772.7074237107</v>
      </c>
      <c r="F73" s="878">
        <f>SUM(F70:F72)</f>
        <v>-5552551.5828578584</v>
      </c>
      <c r="G73" s="15"/>
    </row>
    <row r="74" spans="1:7" ht="18" customHeight="1" x14ac:dyDescent="0.35">
      <c r="A74" s="28"/>
      <c r="B74" s="419" t="s">
        <v>80</v>
      </c>
      <c r="C74" s="362"/>
      <c r="D74" s="453">
        <f t="shared" ref="D74:F80" si="7">IF(D$36=0,"",D12-D43)</f>
        <v>-8456847.754262954</v>
      </c>
      <c r="E74" s="808">
        <f t="shared" si="7"/>
        <v>-19330011.087057371</v>
      </c>
      <c r="F74" s="856">
        <f t="shared" si="7"/>
        <v>-45722030.265571639</v>
      </c>
      <c r="G74" s="15"/>
    </row>
    <row r="75" spans="1:7" ht="18" customHeight="1" x14ac:dyDescent="0.35">
      <c r="A75" s="28"/>
      <c r="B75" s="419" t="s">
        <v>11</v>
      </c>
      <c r="C75" s="362"/>
      <c r="D75" s="453">
        <f t="shared" si="7"/>
        <v>-431657.08584655472</v>
      </c>
      <c r="E75" s="808">
        <f t="shared" si="7"/>
        <v>4786781.8957114741</v>
      </c>
      <c r="F75" s="856">
        <f t="shared" si="7"/>
        <v>25103122.314217128</v>
      </c>
      <c r="G75" s="15"/>
    </row>
    <row r="76" spans="1:7" ht="18" customHeight="1" x14ac:dyDescent="0.35">
      <c r="A76" s="28"/>
      <c r="B76" s="419" t="s">
        <v>10</v>
      </c>
      <c r="C76" s="362"/>
      <c r="D76" s="453">
        <f t="shared" si="7"/>
        <v>-671622.3893933841</v>
      </c>
      <c r="E76" s="808">
        <f t="shared" si="7"/>
        <v>-750950.72511959635</v>
      </c>
      <c r="F76" s="856">
        <f t="shared" si="7"/>
        <v>-3494314.6856961548</v>
      </c>
      <c r="G76" s="15"/>
    </row>
    <row r="77" spans="1:7" ht="18" customHeight="1" x14ac:dyDescent="0.35">
      <c r="A77" s="28"/>
      <c r="B77" s="419" t="s">
        <v>49</v>
      </c>
      <c r="C77" s="362"/>
      <c r="D77" s="453">
        <f t="shared" si="7"/>
        <v>-1001362.7994253361</v>
      </c>
      <c r="E77" s="808">
        <f t="shared" si="7"/>
        <v>-2153931.7085509938</v>
      </c>
      <c r="F77" s="856">
        <f t="shared" si="7"/>
        <v>-3196709.1231059725</v>
      </c>
      <c r="G77" s="15"/>
    </row>
    <row r="78" spans="1:7" ht="18" customHeight="1" x14ac:dyDescent="0.35">
      <c r="A78" s="28"/>
      <c r="B78" s="419" t="s">
        <v>9</v>
      </c>
      <c r="C78" s="362"/>
      <c r="D78" s="453">
        <f t="shared" si="7"/>
        <v>24388641.270036492</v>
      </c>
      <c r="E78" s="808">
        <f t="shared" si="7"/>
        <v>18243258.130619366</v>
      </c>
      <c r="F78" s="856">
        <f t="shared" si="7"/>
        <v>4949893.4588622078</v>
      </c>
      <c r="G78" s="15"/>
    </row>
    <row r="79" spans="1:7" ht="18" hidden="1" customHeight="1" x14ac:dyDescent="0.35">
      <c r="A79" s="28"/>
      <c r="B79" s="419" t="s">
        <v>124</v>
      </c>
      <c r="C79" s="362"/>
      <c r="D79" s="453">
        <f t="shared" si="7"/>
        <v>0</v>
      </c>
      <c r="E79" s="808">
        <f t="shared" si="7"/>
        <v>0</v>
      </c>
      <c r="F79" s="856">
        <f t="shared" si="7"/>
        <v>0</v>
      </c>
      <c r="G79" s="15"/>
    </row>
    <row r="80" spans="1:7" ht="18" customHeight="1" x14ac:dyDescent="0.35">
      <c r="A80" s="28"/>
      <c r="B80" s="419" t="s">
        <v>125</v>
      </c>
      <c r="C80" s="362"/>
      <c r="D80" s="453">
        <f t="shared" si="7"/>
        <v>4096551.8308126647</v>
      </c>
      <c r="E80" s="808">
        <f t="shared" si="7"/>
        <v>-1113699.8945341967</v>
      </c>
      <c r="F80" s="856">
        <f t="shared" si="7"/>
        <v>-711178.39962179214</v>
      </c>
      <c r="G80" s="15"/>
    </row>
    <row r="81" spans="1:7" ht="18" customHeight="1" x14ac:dyDescent="0.35">
      <c r="A81" s="28"/>
      <c r="B81" s="419" t="s">
        <v>126</v>
      </c>
      <c r="C81" s="362"/>
      <c r="D81" s="453">
        <f t="shared" ref="D81:F81" si="8">IF(D$23=0,"",D19-D50)</f>
        <v>0</v>
      </c>
      <c r="E81" s="808">
        <f t="shared" si="8"/>
        <v>0</v>
      </c>
      <c r="F81" s="856">
        <f t="shared" si="8"/>
        <v>0</v>
      </c>
    </row>
    <row r="82" spans="1:7" s="8" customFormat="1" ht="18" customHeight="1" x14ac:dyDescent="0.35">
      <c r="A82" s="28"/>
      <c r="B82" s="423" t="s">
        <v>7</v>
      </c>
      <c r="C82" s="117"/>
      <c r="D82" s="454">
        <f>SUM(D74:D81)</f>
        <v>17923703.071920931</v>
      </c>
      <c r="E82" s="809">
        <f>SUM(E74:E81)</f>
        <v>-318553.38893131912</v>
      </c>
      <c r="F82" s="876">
        <f>SUM(F74:F81)</f>
        <v>-23071216.700916223</v>
      </c>
    </row>
    <row r="83" spans="1:7" ht="18" customHeight="1" x14ac:dyDescent="0.35">
      <c r="A83" s="28"/>
      <c r="B83" s="520" t="s">
        <v>127</v>
      </c>
      <c r="C83" s="362"/>
      <c r="D83" s="555">
        <f t="shared" ref="D83:F90" si="9">IF(D$36=0,"",D21-D52)</f>
        <v>-106620.23756876867</v>
      </c>
      <c r="E83" s="810">
        <f t="shared" si="9"/>
        <v>-714523.50798582076</v>
      </c>
      <c r="F83" s="866">
        <f t="shared" si="9"/>
        <v>-610294.93702566926</v>
      </c>
      <c r="G83" s="15"/>
    </row>
    <row r="84" spans="1:7" ht="18" customHeight="1" x14ac:dyDescent="0.35">
      <c r="A84" s="28"/>
      <c r="B84" s="520" t="s">
        <v>47</v>
      </c>
      <c r="C84" s="362"/>
      <c r="D84" s="555">
        <f t="shared" si="9"/>
        <v>-2014830.8500172258</v>
      </c>
      <c r="E84" s="810">
        <f t="shared" si="9"/>
        <v>-506103.8154115444</v>
      </c>
      <c r="F84" s="866">
        <f t="shared" si="9"/>
        <v>-1988603.3790807449</v>
      </c>
      <c r="G84" s="15"/>
    </row>
    <row r="85" spans="1:7" ht="18" customHeight="1" x14ac:dyDescent="0.35">
      <c r="A85" s="28"/>
      <c r="B85" s="520" t="s">
        <v>128</v>
      </c>
      <c r="C85" s="362"/>
      <c r="D85" s="555">
        <f t="shared" si="9"/>
        <v>103263.59668315342</v>
      </c>
      <c r="E85" s="810">
        <f t="shared" si="9"/>
        <v>-916850.83344714809</v>
      </c>
      <c r="F85" s="866">
        <f t="shared" si="9"/>
        <v>230976.1543211299</v>
      </c>
      <c r="G85" s="15"/>
    </row>
    <row r="86" spans="1:7" ht="18" customHeight="1" x14ac:dyDescent="0.35">
      <c r="A86" s="28"/>
      <c r="B86" s="520" t="s">
        <v>48</v>
      </c>
      <c r="C86" s="362"/>
      <c r="D86" s="555">
        <f t="shared" si="9"/>
        <v>-1317197.0360506303</v>
      </c>
      <c r="E86" s="810">
        <f t="shared" si="9"/>
        <v>-587564.08437692537</v>
      </c>
      <c r="F86" s="866">
        <f t="shared" si="9"/>
        <v>-1419258.3126945468</v>
      </c>
      <c r="G86" s="15"/>
    </row>
    <row r="87" spans="1:7" ht="18" customHeight="1" x14ac:dyDescent="0.35">
      <c r="A87" s="28"/>
      <c r="B87" s="520" t="s">
        <v>13</v>
      </c>
      <c r="C87" s="362"/>
      <c r="D87" s="555">
        <f t="shared" si="9"/>
        <v>-11511367.246987201</v>
      </c>
      <c r="E87" s="810">
        <f t="shared" si="9"/>
        <v>-17479171.113993794</v>
      </c>
      <c r="F87" s="866">
        <f t="shared" si="9"/>
        <v>-19296725.094441641</v>
      </c>
      <c r="G87" s="15"/>
    </row>
    <row r="88" spans="1:7" ht="18" customHeight="1" x14ac:dyDescent="0.35">
      <c r="A88" s="28"/>
      <c r="B88" s="520" t="s">
        <v>12</v>
      </c>
      <c r="C88" s="362"/>
      <c r="D88" s="555">
        <f t="shared" si="9"/>
        <v>25406793.805441037</v>
      </c>
      <c r="E88" s="810">
        <f t="shared" si="9"/>
        <v>31774921.517797545</v>
      </c>
      <c r="F88" s="866">
        <f t="shared" si="9"/>
        <v>24319598.739232022</v>
      </c>
      <c r="G88" s="15"/>
    </row>
    <row r="89" spans="1:7" ht="18" customHeight="1" x14ac:dyDescent="0.35">
      <c r="A89" s="28"/>
      <c r="B89" s="520" t="s">
        <v>129</v>
      </c>
      <c r="C89" s="362"/>
      <c r="D89" s="555">
        <f t="shared" si="9"/>
        <v>-532080.05295562383</v>
      </c>
      <c r="E89" s="810">
        <f t="shared" si="9"/>
        <v>-465659.72070024814</v>
      </c>
      <c r="F89" s="866">
        <f t="shared" si="9"/>
        <v>-696635.53269222262</v>
      </c>
      <c r="G89" s="15"/>
    </row>
    <row r="90" spans="1:7" ht="18" customHeight="1" x14ac:dyDescent="0.35">
      <c r="A90" s="28"/>
      <c r="B90" s="520" t="s">
        <v>130</v>
      </c>
      <c r="C90" s="362"/>
      <c r="D90" s="555">
        <f t="shared" si="9"/>
        <v>4552733.5690449551</v>
      </c>
      <c r="E90" s="810">
        <f t="shared" si="9"/>
        <v>23995471.996982027</v>
      </c>
      <c r="F90" s="866">
        <f t="shared" si="9"/>
        <v>-4465922.4478079472</v>
      </c>
      <c r="G90" s="15"/>
    </row>
    <row r="91" spans="1:7" ht="18" hidden="1" customHeight="1" x14ac:dyDescent="0.35">
      <c r="A91" s="28"/>
      <c r="B91" s="520" t="s">
        <v>131</v>
      </c>
      <c r="C91" s="362"/>
      <c r="D91" s="555">
        <f t="shared" ref="D91:F91" si="10">IF(D$36=0,"",D29-D60)</f>
        <v>0</v>
      </c>
      <c r="E91" s="810">
        <f t="shared" si="10"/>
        <v>0</v>
      </c>
      <c r="F91" s="866">
        <f t="shared" si="10"/>
        <v>0</v>
      </c>
      <c r="G91" s="15"/>
    </row>
    <row r="92" spans="1:7" s="647" customFormat="1" ht="18" customHeight="1" x14ac:dyDescent="0.35">
      <c r="A92" s="28"/>
      <c r="B92" s="520" t="s">
        <v>180</v>
      </c>
      <c r="C92" s="362"/>
      <c r="D92" s="555">
        <f t="shared" ref="D92:F92" si="11">IF(D$36=0,"",D30-D61)</f>
        <v>0</v>
      </c>
      <c r="E92" s="810">
        <f t="shared" si="11"/>
        <v>0</v>
      </c>
      <c r="F92" s="866">
        <f t="shared" si="11"/>
        <v>-4284486.0807646485</v>
      </c>
      <c r="G92" s="15"/>
    </row>
    <row r="93" spans="1:7" s="8" customFormat="1" ht="18" customHeight="1" x14ac:dyDescent="0.35">
      <c r="A93" s="29"/>
      <c r="B93" s="521" t="s">
        <v>8</v>
      </c>
      <c r="C93" s="117"/>
      <c r="D93" s="557">
        <f>SUM(D83:D92)</f>
        <v>14580695.547589695</v>
      </c>
      <c r="E93" s="812">
        <f t="shared" ref="E93" si="12">SUM(E83:E92)</f>
        <v>35100520.43886409</v>
      </c>
      <c r="F93" s="877">
        <f>SUM(F83:F92)</f>
        <v>-8211350.8909542691</v>
      </c>
      <c r="G93" s="15"/>
    </row>
    <row r="94" spans="1:7" ht="18" hidden="1" customHeight="1" x14ac:dyDescent="0.35">
      <c r="A94" s="28"/>
      <c r="B94" s="483" t="s">
        <v>134</v>
      </c>
      <c r="C94" s="117"/>
      <c r="D94" s="499">
        <f t="shared" ref="D94:F96" si="13">IF(D$23=0,"",D32-D63)</f>
        <v>0</v>
      </c>
      <c r="E94" s="814">
        <f t="shared" si="13"/>
        <v>0</v>
      </c>
      <c r="F94" s="889">
        <f t="shared" si="13"/>
        <v>0</v>
      </c>
      <c r="G94" s="15"/>
    </row>
    <row r="95" spans="1:7" ht="18" hidden="1" customHeight="1" x14ac:dyDescent="0.35">
      <c r="A95" s="28"/>
      <c r="B95" s="483" t="s">
        <v>135</v>
      </c>
      <c r="C95" s="117"/>
      <c r="D95" s="499">
        <f t="shared" si="13"/>
        <v>0</v>
      </c>
      <c r="E95" s="814">
        <f t="shared" si="13"/>
        <v>0</v>
      </c>
      <c r="F95" s="889">
        <f t="shared" si="13"/>
        <v>0</v>
      </c>
      <c r="G95" s="15"/>
    </row>
    <row r="96" spans="1:7" ht="18" hidden="1" customHeight="1" x14ac:dyDescent="0.35">
      <c r="A96" s="28"/>
      <c r="B96" s="483" t="s">
        <v>136</v>
      </c>
      <c r="C96" s="117"/>
      <c r="D96" s="499">
        <f t="shared" si="13"/>
        <v>0</v>
      </c>
      <c r="E96" s="814">
        <f t="shared" si="13"/>
        <v>0</v>
      </c>
      <c r="F96" s="889">
        <f t="shared" si="13"/>
        <v>0</v>
      </c>
      <c r="G96" s="15"/>
    </row>
    <row r="97" spans="1:7" ht="18" hidden="1" customHeight="1" x14ac:dyDescent="0.35">
      <c r="A97" s="28"/>
      <c r="B97" s="487" t="s">
        <v>133</v>
      </c>
      <c r="C97" s="362"/>
      <c r="D97" s="500">
        <f>SUM(D94:D96)</f>
        <v>0</v>
      </c>
      <c r="E97" s="815">
        <f>SUM(E94:E96)</f>
        <v>0</v>
      </c>
      <c r="F97" s="890">
        <f>SUM(F94:F96)</f>
        <v>0</v>
      </c>
      <c r="G97" s="15"/>
    </row>
    <row r="98" spans="1:7" ht="22.2" customHeight="1" thickBot="1" x14ac:dyDescent="0.4">
      <c r="A98" s="28"/>
      <c r="B98" s="216" t="s">
        <v>74</v>
      </c>
      <c r="C98" s="117"/>
      <c r="D98" s="361">
        <f>D73+D82+D93+D97</f>
        <v>28373176.5131687</v>
      </c>
      <c r="E98" s="892">
        <f>E73+E82+E93+E97</f>
        <v>32623194.342509061</v>
      </c>
      <c r="F98" s="891">
        <f>F73+F82+F93+F97</f>
        <v>-36835119.174728349</v>
      </c>
      <c r="G98" s="15"/>
    </row>
    <row r="99" spans="1:7" s="22" customFormat="1" ht="15" customHeight="1" thickBot="1" x14ac:dyDescent="0.4">
      <c r="A99" s="117"/>
      <c r="B99" s="21"/>
      <c r="C99" s="115"/>
      <c r="D99" s="21"/>
      <c r="E99" s="21"/>
      <c r="F99" s="21"/>
      <c r="G99" s="15"/>
    </row>
    <row r="100" spans="1:7" ht="25.2" customHeight="1" x14ac:dyDescent="0.3">
      <c r="A100" s="28"/>
      <c r="B100" s="193" t="s">
        <v>44</v>
      </c>
      <c r="C100" s="238"/>
      <c r="D100" s="187" t="str">
        <f>D$7</f>
        <v>Program Year 1 Total</v>
      </c>
      <c r="E100" s="188" t="str">
        <f t="shared" ref="E100:F100" si="14">E$7</f>
        <v>Program Year 2 Total</v>
      </c>
      <c r="F100" s="189" t="str">
        <f t="shared" si="14"/>
        <v>Program Year 3 Total</v>
      </c>
      <c r="G100" s="15"/>
    </row>
    <row r="101" spans="1:7" ht="18" customHeight="1" x14ac:dyDescent="0.35">
      <c r="A101" s="28"/>
      <c r="B101" s="363" t="s">
        <v>139</v>
      </c>
      <c r="C101" s="362"/>
      <c r="D101" s="375">
        <f t="shared" ref="D101:D121" si="15">(IF(OR(D$36=0,D39=0),"",D8/D39-1))</f>
        <v>-0.12541332210744494</v>
      </c>
      <c r="E101" s="371">
        <f t="shared" ref="E101:F101" si="16">(IF(OR(E$36=0,E39=0),"",E8/E39-1))</f>
        <v>0.11626835434904681</v>
      </c>
      <c r="F101" s="372">
        <f t="shared" si="16"/>
        <v>0.12752459608355404</v>
      </c>
      <c r="G101" s="15"/>
    </row>
    <row r="102" spans="1:7" ht="18" customHeight="1" x14ac:dyDescent="0.35">
      <c r="A102" s="28"/>
      <c r="B102" s="363" t="s">
        <v>138</v>
      </c>
      <c r="C102" s="362"/>
      <c r="D102" s="375">
        <f t="shared" si="15"/>
        <v>-0.75504547970576352</v>
      </c>
      <c r="E102" s="371">
        <f t="shared" ref="E102:F121" si="17">(IF(OR(E$36=0,E40=0),"",E9/E40-1))</f>
        <v>-0.27806479683165675</v>
      </c>
      <c r="F102" s="372">
        <f t="shared" si="17"/>
        <v>-0.75177071464210521</v>
      </c>
      <c r="G102" s="15"/>
    </row>
    <row r="103" spans="1:7" ht="18" customHeight="1" x14ac:dyDescent="0.35">
      <c r="A103" s="28"/>
      <c r="B103" s="363" t="s">
        <v>132</v>
      </c>
      <c r="C103" s="362"/>
      <c r="D103" s="375">
        <f t="shared" si="15"/>
        <v>0.25915684267305084</v>
      </c>
      <c r="E103" s="371">
        <f t="shared" si="17"/>
        <v>-0.61928333245319833</v>
      </c>
      <c r="F103" s="372">
        <f t="shared" si="17"/>
        <v>-0.76239234827138613</v>
      </c>
      <c r="G103" s="15"/>
    </row>
    <row r="104" spans="1:7" s="8" customFormat="1" ht="18" customHeight="1" x14ac:dyDescent="0.35">
      <c r="A104" s="28"/>
      <c r="B104" s="364" t="s">
        <v>137</v>
      </c>
      <c r="C104" s="117"/>
      <c r="D104" s="376">
        <f t="shared" si="15"/>
        <v>-0.61009962070837798</v>
      </c>
      <c r="E104" s="373">
        <f t="shared" si="17"/>
        <v>-0.2439625024520985</v>
      </c>
      <c r="F104" s="374">
        <f t="shared" si="17"/>
        <v>-0.54428079060134238</v>
      </c>
      <c r="G104" s="15"/>
    </row>
    <row r="105" spans="1:7" ht="18" customHeight="1" x14ac:dyDescent="0.35">
      <c r="A105" s="28"/>
      <c r="B105" s="419" t="s">
        <v>80</v>
      </c>
      <c r="C105" s="362"/>
      <c r="D105" s="427">
        <f t="shared" si="15"/>
        <v>-0.36142418714387026</v>
      </c>
      <c r="E105" s="428">
        <f t="shared" si="17"/>
        <v>-0.39388463619598657</v>
      </c>
      <c r="F105" s="429">
        <f t="shared" si="17"/>
        <v>-0.66598800681515458</v>
      </c>
      <c r="G105" s="15"/>
    </row>
    <row r="106" spans="1:7" ht="18" customHeight="1" x14ac:dyDescent="0.35">
      <c r="A106" s="28"/>
      <c r="B106" s="419" t="s">
        <v>11</v>
      </c>
      <c r="C106" s="362"/>
      <c r="D106" s="427">
        <f t="shared" si="15"/>
        <v>-0.19173542467347382</v>
      </c>
      <c r="E106" s="428">
        <f t="shared" si="17"/>
        <v>0.82412850212723621</v>
      </c>
      <c r="F106" s="429">
        <f t="shared" si="17"/>
        <v>3.1159660518314718</v>
      </c>
      <c r="G106" s="15"/>
    </row>
    <row r="107" spans="1:7" ht="18" customHeight="1" x14ac:dyDescent="0.35">
      <c r="A107" s="28"/>
      <c r="B107" s="419" t="s">
        <v>10</v>
      </c>
      <c r="C107" s="362"/>
      <c r="D107" s="427">
        <f t="shared" si="15"/>
        <v>-0.38168365544248228</v>
      </c>
      <c r="E107" s="428">
        <f t="shared" si="17"/>
        <v>-0.15729536128292199</v>
      </c>
      <c r="F107" s="429">
        <f t="shared" si="17"/>
        <v>-0.43579451248145851</v>
      </c>
      <c r="G107" s="15"/>
    </row>
    <row r="108" spans="1:7" ht="18" customHeight="1" x14ac:dyDescent="0.35">
      <c r="A108" s="28"/>
      <c r="B108" s="419" t="s">
        <v>49</v>
      </c>
      <c r="C108" s="362"/>
      <c r="D108" s="427">
        <f t="shared" si="15"/>
        <v>-0.22714396301354711</v>
      </c>
      <c r="E108" s="428">
        <f t="shared" si="17"/>
        <v>-0.42095775615441855</v>
      </c>
      <c r="F108" s="429">
        <f t="shared" si="17"/>
        <v>-0.55960776710828308</v>
      </c>
      <c r="G108" s="15"/>
    </row>
    <row r="109" spans="1:7" ht="18" customHeight="1" x14ac:dyDescent="0.35">
      <c r="A109" s="28"/>
      <c r="B109" s="419" t="s">
        <v>9</v>
      </c>
      <c r="C109" s="362"/>
      <c r="D109" s="427">
        <f t="shared" si="15"/>
        <v>1.6269436976677909</v>
      </c>
      <c r="E109" s="428">
        <f t="shared" si="17"/>
        <v>0.64150497890340552</v>
      </c>
      <c r="F109" s="429">
        <f t="shared" si="17"/>
        <v>0.14535869959460324</v>
      </c>
      <c r="G109" s="15"/>
    </row>
    <row r="110" spans="1:7" ht="18" hidden="1" customHeight="1" x14ac:dyDescent="0.35">
      <c r="A110" s="28"/>
      <c r="B110" s="419" t="s">
        <v>124</v>
      </c>
      <c r="C110" s="362"/>
      <c r="D110" s="427" t="str">
        <f t="shared" si="15"/>
        <v/>
      </c>
      <c r="E110" s="428" t="str">
        <f t="shared" si="17"/>
        <v/>
      </c>
      <c r="F110" s="429" t="str">
        <f t="shared" si="17"/>
        <v/>
      </c>
      <c r="G110" s="15"/>
    </row>
    <row r="111" spans="1:7" ht="18" customHeight="1" x14ac:dyDescent="0.35">
      <c r="A111" s="28"/>
      <c r="B111" s="419" t="s">
        <v>125</v>
      </c>
      <c r="C111" s="362"/>
      <c r="D111" s="427">
        <f t="shared" si="15"/>
        <v>0.25307781786784145</v>
      </c>
      <c r="E111" s="428">
        <f t="shared" si="17"/>
        <v>-6.6019225588232922E-2</v>
      </c>
      <c r="F111" s="429">
        <f t="shared" si="17"/>
        <v>-4.0838778153696853E-2</v>
      </c>
      <c r="G111" s="15"/>
    </row>
    <row r="112" spans="1:7" ht="18" hidden="1" customHeight="1" x14ac:dyDescent="0.35">
      <c r="A112" s="28"/>
      <c r="B112" s="419" t="s">
        <v>126</v>
      </c>
      <c r="C112" s="362"/>
      <c r="D112" s="427" t="str">
        <f t="shared" si="15"/>
        <v/>
      </c>
      <c r="E112" s="428" t="str">
        <f t="shared" si="17"/>
        <v/>
      </c>
      <c r="F112" s="429" t="str">
        <f t="shared" si="17"/>
        <v/>
      </c>
    </row>
    <row r="113" spans="1:7" s="8" customFormat="1" ht="18" customHeight="1" x14ac:dyDescent="0.35">
      <c r="A113" s="28"/>
      <c r="B113" s="423" t="s">
        <v>7</v>
      </c>
      <c r="C113" s="117"/>
      <c r="D113" s="430">
        <f t="shared" si="15"/>
        <v>0.28452351024712774</v>
      </c>
      <c r="E113" s="431">
        <f t="shared" si="17"/>
        <v>-2.8937817707769264E-3</v>
      </c>
      <c r="F113" s="432">
        <f t="shared" si="17"/>
        <v>-0.16257967178177413</v>
      </c>
    </row>
    <row r="114" spans="1:7" ht="18" customHeight="1" x14ac:dyDescent="0.35">
      <c r="A114" s="28"/>
      <c r="B114" s="520" t="s">
        <v>127</v>
      </c>
      <c r="C114" s="362"/>
      <c r="D114" s="528">
        <f t="shared" si="15"/>
        <v>-0.16061287493537946</v>
      </c>
      <c r="E114" s="529">
        <f t="shared" si="17"/>
        <v>-0.75693603146817789</v>
      </c>
      <c r="F114" s="530">
        <f t="shared" si="17"/>
        <v>-0.63976715346696089</v>
      </c>
      <c r="G114" s="15"/>
    </row>
    <row r="115" spans="1:7" ht="18" customHeight="1" x14ac:dyDescent="0.35">
      <c r="A115" s="28"/>
      <c r="B115" s="520" t="s">
        <v>47</v>
      </c>
      <c r="C115" s="362"/>
      <c r="D115" s="528">
        <f t="shared" si="15"/>
        <v>-0.51830656598677249</v>
      </c>
      <c r="E115" s="529">
        <f t="shared" si="17"/>
        <v>-0.11495785876268005</v>
      </c>
      <c r="F115" s="530">
        <f t="shared" si="17"/>
        <v>-0.41894377496944402</v>
      </c>
      <c r="G115" s="15"/>
    </row>
    <row r="116" spans="1:7" ht="18" customHeight="1" x14ac:dyDescent="0.35">
      <c r="A116" s="28"/>
      <c r="B116" s="520" t="s">
        <v>128</v>
      </c>
      <c r="C116" s="362"/>
      <c r="D116" s="528">
        <f t="shared" si="15"/>
        <v>2.9201845625342226E-2</v>
      </c>
      <c r="E116" s="529">
        <f t="shared" si="17"/>
        <v>-0.26052954187385469</v>
      </c>
      <c r="F116" s="530">
        <f t="shared" si="17"/>
        <v>0.10804546619844579</v>
      </c>
      <c r="G116" s="15"/>
    </row>
    <row r="117" spans="1:7" ht="18" customHeight="1" x14ac:dyDescent="0.35">
      <c r="A117" s="28"/>
      <c r="B117" s="520" t="s">
        <v>48</v>
      </c>
      <c r="C117" s="362"/>
      <c r="D117" s="528">
        <f t="shared" si="15"/>
        <v>-0.68747730496625992</v>
      </c>
      <c r="E117" s="529">
        <f t="shared" si="17"/>
        <v>-0.29949948368810853</v>
      </c>
      <c r="F117" s="530">
        <f t="shared" si="17"/>
        <v>-0.70912406326247757</v>
      </c>
      <c r="G117" s="15"/>
    </row>
    <row r="118" spans="1:7" ht="18" customHeight="1" x14ac:dyDescent="0.35">
      <c r="A118" s="28"/>
      <c r="B118" s="520" t="s">
        <v>13</v>
      </c>
      <c r="C118" s="362"/>
      <c r="D118" s="528">
        <f t="shared" si="15"/>
        <v>-0.2831523631246482</v>
      </c>
      <c r="E118" s="529">
        <f t="shared" si="17"/>
        <v>-0.39204170958900386</v>
      </c>
      <c r="F118" s="530">
        <f t="shared" si="17"/>
        <v>-0.42242607007843436</v>
      </c>
      <c r="G118" s="15"/>
    </row>
    <row r="119" spans="1:7" ht="18" customHeight="1" x14ac:dyDescent="0.35">
      <c r="A119" s="28"/>
      <c r="B119" s="520" t="s">
        <v>12</v>
      </c>
      <c r="C119" s="362"/>
      <c r="D119" s="528">
        <f t="shared" si="15"/>
        <v>3.3794844633170671</v>
      </c>
      <c r="E119" s="529">
        <f t="shared" si="17"/>
        <v>4.1083148913953949</v>
      </c>
      <c r="F119" s="530">
        <f t="shared" si="17"/>
        <v>3.7501761844297032</v>
      </c>
      <c r="G119" s="15"/>
    </row>
    <row r="120" spans="1:7" ht="18" customHeight="1" x14ac:dyDescent="0.35">
      <c r="A120" s="28"/>
      <c r="B120" s="520" t="s">
        <v>129</v>
      </c>
      <c r="C120" s="362"/>
      <c r="D120" s="528">
        <f t="shared" si="15"/>
        <v>-0.38746569072984072</v>
      </c>
      <c r="E120" s="529">
        <f t="shared" si="17"/>
        <v>-0.23465104272097104</v>
      </c>
      <c r="F120" s="530">
        <f t="shared" si="17"/>
        <v>-0.29287809667936193</v>
      </c>
      <c r="G120" s="15"/>
    </row>
    <row r="121" spans="1:7" ht="18" customHeight="1" x14ac:dyDescent="0.35">
      <c r="A121" s="28"/>
      <c r="B121" s="520" t="s">
        <v>130</v>
      </c>
      <c r="C121" s="362"/>
      <c r="D121" s="528">
        <f t="shared" si="15"/>
        <v>0.48490446431200551</v>
      </c>
      <c r="E121" s="529">
        <f t="shared" si="17"/>
        <v>2.1242959603259632</v>
      </c>
      <c r="F121" s="530">
        <f t="shared" si="17"/>
        <v>-0.34306011968366601</v>
      </c>
      <c r="G121" s="15"/>
    </row>
    <row r="122" spans="1:7" ht="18" hidden="1" customHeight="1" x14ac:dyDescent="0.35">
      <c r="A122" s="28"/>
      <c r="B122" s="520" t="s">
        <v>131</v>
      </c>
      <c r="C122" s="362"/>
      <c r="D122" s="528" t="str">
        <f t="shared" ref="D122:F122" si="18">(IF(OR(D$36=0,D60=0),"",D29/D60-1))</f>
        <v/>
      </c>
      <c r="E122" s="529" t="str">
        <f t="shared" si="18"/>
        <v/>
      </c>
      <c r="F122" s="530" t="str">
        <f t="shared" si="18"/>
        <v/>
      </c>
      <c r="G122" s="15"/>
    </row>
    <row r="123" spans="1:7" s="647" customFormat="1" ht="18" customHeight="1" x14ac:dyDescent="0.35">
      <c r="A123" s="28"/>
      <c r="B123" s="520" t="s">
        <v>180</v>
      </c>
      <c r="C123" s="362"/>
      <c r="D123" s="528" t="str">
        <f t="shared" ref="D123:F123" si="19">(IF(OR(D$36=0,D61=0),"",D30/D61-1))</f>
        <v/>
      </c>
      <c r="E123" s="529" t="str">
        <f t="shared" si="19"/>
        <v/>
      </c>
      <c r="F123" s="530">
        <f t="shared" si="19"/>
        <v>-0.92981863502164719</v>
      </c>
      <c r="G123" s="15"/>
    </row>
    <row r="124" spans="1:7" s="8" customFormat="1" ht="18" customHeight="1" x14ac:dyDescent="0.35">
      <c r="A124" s="29"/>
      <c r="B124" s="521" t="s">
        <v>8</v>
      </c>
      <c r="C124" s="117"/>
      <c r="D124" s="531">
        <f t="shared" ref="D124:F129" si="20">(IF(OR(D$36=0,D62=0),"",D31/D62-1))</f>
        <v>0.21150512998881421</v>
      </c>
      <c r="E124" s="532">
        <f t="shared" si="20"/>
        <v>0.45926878926504067</v>
      </c>
      <c r="F124" s="533">
        <f t="shared" si="20"/>
        <v>-0.10012642467371657</v>
      </c>
      <c r="G124" s="15"/>
    </row>
    <row r="125" spans="1:7" ht="18" hidden="1" customHeight="1" x14ac:dyDescent="0.35">
      <c r="A125" s="28"/>
      <c r="B125" s="483" t="s">
        <v>134</v>
      </c>
      <c r="C125" s="117"/>
      <c r="D125" s="488" t="str">
        <f t="shared" si="20"/>
        <v/>
      </c>
      <c r="E125" s="489" t="str">
        <f t="shared" si="20"/>
        <v/>
      </c>
      <c r="F125" s="490" t="str">
        <f t="shared" si="20"/>
        <v/>
      </c>
      <c r="G125" s="15"/>
    </row>
    <row r="126" spans="1:7" ht="18" hidden="1" customHeight="1" x14ac:dyDescent="0.35">
      <c r="A126" s="28"/>
      <c r="B126" s="483" t="s">
        <v>135</v>
      </c>
      <c r="C126" s="117"/>
      <c r="D126" s="488" t="str">
        <f t="shared" si="20"/>
        <v/>
      </c>
      <c r="E126" s="489" t="str">
        <f t="shared" si="20"/>
        <v/>
      </c>
      <c r="F126" s="490" t="str">
        <f t="shared" si="20"/>
        <v/>
      </c>
      <c r="G126" s="15"/>
    </row>
    <row r="127" spans="1:7" ht="18" hidden="1" customHeight="1" x14ac:dyDescent="0.35">
      <c r="A127" s="28"/>
      <c r="B127" s="483" t="s">
        <v>136</v>
      </c>
      <c r="C127" s="117"/>
      <c r="D127" s="488" t="str">
        <f t="shared" si="20"/>
        <v/>
      </c>
      <c r="E127" s="489" t="str">
        <f t="shared" si="20"/>
        <v/>
      </c>
      <c r="F127" s="490" t="str">
        <f t="shared" si="20"/>
        <v/>
      </c>
      <c r="G127" s="15"/>
    </row>
    <row r="128" spans="1:7" ht="18" hidden="1" customHeight="1" x14ac:dyDescent="0.35">
      <c r="A128" s="28"/>
      <c r="B128" s="487" t="s">
        <v>133</v>
      </c>
      <c r="C128" s="362"/>
      <c r="D128" s="484" t="str">
        <f t="shared" si="20"/>
        <v/>
      </c>
      <c r="E128" s="485" t="str">
        <f t="shared" si="20"/>
        <v/>
      </c>
      <c r="F128" s="486" t="str">
        <f t="shared" si="20"/>
        <v/>
      </c>
      <c r="G128" s="15"/>
    </row>
    <row r="129" spans="1:7" ht="22.2" customHeight="1" thickBot="1" x14ac:dyDescent="0.4">
      <c r="A129" s="28"/>
      <c r="B129" s="216" t="s">
        <v>73</v>
      </c>
      <c r="C129" s="117"/>
      <c r="D129" s="201">
        <f t="shared" si="20"/>
        <v>0.2045581710688702</v>
      </c>
      <c r="E129" s="202">
        <f t="shared" si="20"/>
        <v>0.16699203075481273</v>
      </c>
      <c r="F129" s="203">
        <f t="shared" si="20"/>
        <v>-0.1573352946314206</v>
      </c>
      <c r="G129" s="15"/>
    </row>
    <row r="130" spans="1:7" ht="5.25" customHeight="1" x14ac:dyDescent="0.3">
      <c r="A130" s="28"/>
    </row>
    <row r="131" spans="1:7" s="8" customFormat="1" x14ac:dyDescent="0.3">
      <c r="A131" s="29"/>
      <c r="B131" s="927" t="s">
        <v>300</v>
      </c>
      <c r="C131" s="927"/>
      <c r="D131" s="927"/>
      <c r="E131" s="927"/>
    </row>
    <row r="132" spans="1:7" x14ac:dyDescent="0.3">
      <c r="A132" s="28"/>
      <c r="B132" s="926" t="s">
        <v>286</v>
      </c>
      <c r="C132" s="926"/>
      <c r="D132" s="926"/>
    </row>
    <row r="133" spans="1:7" x14ac:dyDescent="0.3">
      <c r="A133" s="28"/>
      <c r="B133" s="52" t="s">
        <v>0</v>
      </c>
      <c r="C133" s="2"/>
      <c r="D133" s="2" t="s">
        <v>0</v>
      </c>
    </row>
    <row r="134" spans="1:7" x14ac:dyDescent="0.3">
      <c r="A134" s="28"/>
      <c r="B134" s="52" t="s">
        <v>0</v>
      </c>
      <c r="C134" s="2"/>
      <c r="D134" s="2" t="s">
        <v>0</v>
      </c>
      <c r="E134" s="2" t="s">
        <v>0</v>
      </c>
    </row>
    <row r="135" spans="1:7" x14ac:dyDescent="0.3">
      <c r="A135" s="28"/>
      <c r="B135" s="52" t="s">
        <v>0</v>
      </c>
      <c r="C135" s="2"/>
      <c r="D135" s="2" t="s">
        <v>0</v>
      </c>
      <c r="E135" s="2" t="s">
        <v>0</v>
      </c>
    </row>
    <row r="136" spans="1:7" x14ac:dyDescent="0.3">
      <c r="A136" s="28"/>
      <c r="B136" s="52" t="s">
        <v>0</v>
      </c>
      <c r="C136" s="2"/>
      <c r="D136" s="2" t="s">
        <v>0</v>
      </c>
      <c r="E136" s="2" t="s">
        <v>0</v>
      </c>
    </row>
    <row r="137" spans="1:7" x14ac:dyDescent="0.3">
      <c r="A137" s="28"/>
      <c r="B137" s="52" t="s">
        <v>0</v>
      </c>
      <c r="C137" s="2"/>
      <c r="D137" s="2" t="s">
        <v>0</v>
      </c>
      <c r="E137" s="2" t="s">
        <v>0</v>
      </c>
    </row>
    <row r="138" spans="1:7" x14ac:dyDescent="0.3">
      <c r="A138" s="28"/>
      <c r="B138" s="52" t="s">
        <v>0</v>
      </c>
      <c r="C138" s="2"/>
      <c r="D138" s="2" t="s">
        <v>0</v>
      </c>
      <c r="E138" s="2" t="s">
        <v>0</v>
      </c>
    </row>
    <row r="139" spans="1:7" x14ac:dyDescent="0.3">
      <c r="A139" s="28"/>
      <c r="B139" s="52" t="s">
        <v>0</v>
      </c>
      <c r="C139" s="2"/>
      <c r="D139" s="2" t="s">
        <v>0</v>
      </c>
      <c r="E139" s="2" t="s">
        <v>0</v>
      </c>
    </row>
    <row r="140" spans="1:7" x14ac:dyDescent="0.3">
      <c r="A140" s="28"/>
      <c r="B140" s="52" t="s">
        <v>0</v>
      </c>
      <c r="C140" s="2"/>
      <c r="D140" s="2" t="s">
        <v>0</v>
      </c>
      <c r="E140" s="2" t="s">
        <v>0</v>
      </c>
    </row>
    <row r="141" spans="1:7" x14ac:dyDescent="0.3">
      <c r="A141" s="28"/>
      <c r="B141" s="52" t="s">
        <v>0</v>
      </c>
      <c r="C141" s="2"/>
      <c r="D141" s="2" t="s">
        <v>0</v>
      </c>
      <c r="E141" s="2" t="s">
        <v>0</v>
      </c>
    </row>
    <row r="142" spans="1:7" x14ac:dyDescent="0.3">
      <c r="A142" s="28"/>
      <c r="B142" s="52" t="s">
        <v>0</v>
      </c>
      <c r="C142" s="2"/>
      <c r="D142" s="2" t="s">
        <v>0</v>
      </c>
      <c r="E142" s="2" t="s">
        <v>0</v>
      </c>
    </row>
    <row r="143" spans="1:7" x14ac:dyDescent="0.3">
      <c r="A143" s="28"/>
      <c r="B143" s="52" t="s">
        <v>0</v>
      </c>
      <c r="C143" s="2"/>
      <c r="D143" s="2" t="s">
        <v>0</v>
      </c>
      <c r="E143" s="2" t="s">
        <v>0</v>
      </c>
    </row>
    <row r="144" spans="1:7" x14ac:dyDescent="0.3">
      <c r="A144" s="28"/>
      <c r="E144" s="2" t="s">
        <v>0</v>
      </c>
    </row>
    <row r="145" spans="1:5" x14ac:dyDescent="0.3">
      <c r="A145" s="28"/>
      <c r="E145" s="2" t="s">
        <v>0</v>
      </c>
    </row>
    <row r="146" spans="1:5" x14ac:dyDescent="0.3">
      <c r="E146" s="2" t="s">
        <v>0</v>
      </c>
    </row>
    <row r="147" spans="1:5" x14ac:dyDescent="0.3">
      <c r="E147" s="2" t="s">
        <v>0</v>
      </c>
    </row>
  </sheetData>
  <mergeCells count="3">
    <mergeCell ref="B2:B5"/>
    <mergeCell ref="B132:D132"/>
    <mergeCell ref="B131:E131"/>
  </mergeCells>
  <printOptions horizontalCentered="1"/>
  <pageMargins left="0.5" right="0.5" top="0.5" bottom="0.4" header="0.3" footer="0.3"/>
  <pageSetup scale="50" orientation="portrait" r:id="rId1"/>
  <headerFooter>
    <oddHeader>&amp;RCONFIDENTIAL</oddHeader>
    <oddFooter xml:space="preserve">&amp;L&amp;"-,Bold"&amp;10&amp;A&amp;C&amp;"-,Bold"&amp;10Page &amp;P of 19&amp;R&amp;"-,Bold"&amp;10Exhibit 1 </oddFooter>
  </headerFooter>
  <rowBreaks count="1" manualBreakCount="1">
    <brk id="98"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I143"/>
  <sheetViews>
    <sheetView topLeftCell="A2" zoomScale="80" zoomScaleNormal="80" zoomScaleSheetLayoutView="80" zoomScalePageLayoutView="70" workbookViewId="0">
      <selection activeCell="F31" sqref="F31"/>
    </sheetView>
  </sheetViews>
  <sheetFormatPr defaultColWidth="9.33203125" defaultRowHeight="14.4" x14ac:dyDescent="0.3"/>
  <cols>
    <col min="1" max="1" width="7.44140625" style="19" customWidth="1"/>
    <col min="2" max="2" width="66.6640625" style="31" customWidth="1"/>
    <col min="3" max="3" width="1.5546875" style="28" customWidth="1"/>
    <col min="4" max="6" width="35.5546875" style="19" customWidth="1"/>
    <col min="7" max="16384" width="9.33203125" style="19"/>
  </cols>
  <sheetData>
    <row r="1" spans="1:6" s="25" customFormat="1" ht="14.25" hidden="1" customHeight="1" thickBot="1" x14ac:dyDescent="0.6">
      <c r="B1" s="239"/>
      <c r="C1" s="149"/>
      <c r="D1" s="75"/>
      <c r="E1" s="75"/>
      <c r="F1" s="95"/>
    </row>
    <row r="2" spans="1:6" ht="23.1" customHeight="1" x14ac:dyDescent="0.45">
      <c r="B2" s="912" t="s">
        <v>94</v>
      </c>
      <c r="C2" s="502"/>
      <c r="D2" s="165" t="str">
        <f>'2_Costs'!D2</f>
        <v>Utility: Ameren Missouri</v>
      </c>
      <c r="E2" s="160"/>
      <c r="F2" s="235"/>
    </row>
    <row r="3" spans="1:6" ht="23.1" customHeight="1" x14ac:dyDescent="0.45">
      <c r="B3" s="922"/>
      <c r="C3" s="505"/>
      <c r="D3" s="329" t="str">
        <f>'2_Costs'!D3</f>
        <v>Report Date: 3/31/2022</v>
      </c>
      <c r="E3" s="161"/>
      <c r="F3" s="236"/>
    </row>
    <row r="4" spans="1:6" ht="23.1" customHeight="1" x14ac:dyDescent="0.45">
      <c r="B4" s="922"/>
      <c r="C4" s="505"/>
      <c r="D4" s="313" t="str">
        <f>'2_Costs'!D4</f>
        <v>Period:  3/01/2019 - 12/31/2021</v>
      </c>
      <c r="E4" s="161"/>
      <c r="F4" s="185"/>
    </row>
    <row r="5" spans="1:6" ht="23.1" customHeight="1" thickBot="1" x14ac:dyDescent="0.5">
      <c r="B5" s="923"/>
      <c r="C5" s="505"/>
      <c r="D5" s="331" t="str">
        <f>'2_Costs'!D5</f>
        <v>Portfolio Start Date: 3/01/2019</v>
      </c>
      <c r="E5" s="162"/>
      <c r="F5" s="237"/>
    </row>
    <row r="6" spans="1:6" ht="15.75" customHeight="1" thickBot="1" x14ac:dyDescent="0.35"/>
    <row r="7" spans="1:6" s="21" customFormat="1" ht="25.2" customHeight="1" x14ac:dyDescent="0.35">
      <c r="A7" s="238"/>
      <c r="B7" s="193" t="s">
        <v>19</v>
      </c>
      <c r="C7" s="238"/>
      <c r="D7" s="187" t="str">
        <f>'2_Costs'!D7</f>
        <v>Program Year 1 Total</v>
      </c>
      <c r="E7" s="207" t="str">
        <f>'2_Costs'!E7</f>
        <v>Program Year 2 Total</v>
      </c>
      <c r="F7" s="208" t="str">
        <f>'2_Costs'!F7</f>
        <v>Program Year 3 Total</v>
      </c>
    </row>
    <row r="8" spans="1:6" ht="18" customHeight="1" x14ac:dyDescent="0.35">
      <c r="A8" s="134"/>
      <c r="B8" s="363" t="s">
        <v>139</v>
      </c>
      <c r="C8" s="362"/>
      <c r="D8" s="397">
        <f>'5_Gross Benefits By Year'!D8-'2_Costs'!D8</f>
        <v>-1201282.8378025827</v>
      </c>
      <c r="E8" s="853">
        <f>'5_Gross Benefits By Year'!E8-'2_Costs'!E8</f>
        <v>-2097389.5473841755</v>
      </c>
      <c r="F8" s="854">
        <f>'5_Gross Benefits By Year'!F8-'2_Costs'!F8</f>
        <v>-1939410.6609371486</v>
      </c>
    </row>
    <row r="9" spans="1:6" ht="18" customHeight="1" x14ac:dyDescent="0.35">
      <c r="A9" s="134"/>
      <c r="B9" s="363" t="s">
        <v>138</v>
      </c>
      <c r="C9" s="362"/>
      <c r="D9" s="397">
        <f>'5_Gross Benefits By Year'!D9-'2_Costs'!D9</f>
        <v>-1629802.7645716206</v>
      </c>
      <c r="E9" s="853">
        <f>'5_Gross Benefits By Year'!E9-'2_Costs'!E9</f>
        <v>458810.12013094779</v>
      </c>
      <c r="F9" s="854">
        <f>'5_Gross Benefits By Year'!F9-'2_Costs'!F9</f>
        <v>-2076953.0799279977</v>
      </c>
    </row>
    <row r="10" spans="1:6" ht="18" customHeight="1" x14ac:dyDescent="0.35">
      <c r="A10" s="134"/>
      <c r="B10" s="363" t="s">
        <v>132</v>
      </c>
      <c r="C10" s="362"/>
      <c r="D10" s="397">
        <f>'5_Gross Benefits By Year'!D10-'2_Costs'!D10</f>
        <v>-43362.469756427687</v>
      </c>
      <c r="E10" s="853">
        <f>'5_Gross Benefits By Year'!E10-'2_Costs'!E10</f>
        <v>-77585.072166051017</v>
      </c>
      <c r="F10" s="854">
        <f>'5_Gross Benefits By Year'!F10-'2_Costs'!F10</f>
        <v>-138866.7904771232</v>
      </c>
    </row>
    <row r="11" spans="1:6" s="8" customFormat="1" ht="18" customHeight="1" x14ac:dyDescent="0.35">
      <c r="A11" s="135"/>
      <c r="B11" s="364" t="s">
        <v>137</v>
      </c>
      <c r="C11" s="117"/>
      <c r="D11" s="398">
        <f>SUM(D8:D10)</f>
        <v>-2874448.0721306312</v>
      </c>
      <c r="E11" s="807">
        <f>SUM(E8:E10)</f>
        <v>-1716164.4994192787</v>
      </c>
      <c r="F11" s="878">
        <f>SUM(F8:F10)</f>
        <v>-4155230.5313422694</v>
      </c>
    </row>
    <row r="12" spans="1:6" ht="18" customHeight="1" x14ac:dyDescent="0.35">
      <c r="A12" s="134"/>
      <c r="B12" s="419" t="s">
        <v>80</v>
      </c>
      <c r="C12" s="362"/>
      <c r="D12" s="453">
        <f>'5_Gross Benefits By Year'!D12-'2_Costs'!D12</f>
        <v>11161235.32864777</v>
      </c>
      <c r="E12" s="855">
        <f>'5_Gross Benefits By Year'!E12-'2_Costs'!E12</f>
        <v>23573682.144102708</v>
      </c>
      <c r="F12" s="856">
        <f>'5_Gross Benefits By Year'!F12-'2_Costs'!F12</f>
        <v>16686774.627636597</v>
      </c>
    </row>
    <row r="13" spans="1:6" ht="18" customHeight="1" x14ac:dyDescent="0.35">
      <c r="A13" s="134"/>
      <c r="B13" s="419" t="s">
        <v>11</v>
      </c>
      <c r="C13" s="362"/>
      <c r="D13" s="453">
        <f>'5_Gross Benefits By Year'!D13-'2_Costs'!D13</f>
        <v>1440525.9835713506</v>
      </c>
      <c r="E13" s="855">
        <f>'5_Gross Benefits By Year'!E13-'2_Costs'!E13</f>
        <v>8405367.6244291328</v>
      </c>
      <c r="F13" s="856">
        <f>'5_Gross Benefits By Year'!F13-'2_Costs'!F13</f>
        <v>24333284.648100533</v>
      </c>
    </row>
    <row r="14" spans="1:6" ht="18" customHeight="1" x14ac:dyDescent="0.35">
      <c r="A14" s="134"/>
      <c r="B14" s="419" t="s">
        <v>10</v>
      </c>
      <c r="C14" s="362"/>
      <c r="D14" s="453">
        <f>'5_Gross Benefits By Year'!D14-'2_Costs'!D14</f>
        <v>909871.81080106727</v>
      </c>
      <c r="E14" s="855">
        <f>'5_Gross Benefits By Year'!E14-'2_Costs'!E14</f>
        <v>3146017.2279502233</v>
      </c>
      <c r="F14" s="856">
        <f>'5_Gross Benefits By Year'!F14-'2_Costs'!F14</f>
        <v>2953507.2191535076</v>
      </c>
    </row>
    <row r="15" spans="1:6" ht="18" customHeight="1" x14ac:dyDescent="0.35">
      <c r="A15" s="134"/>
      <c r="B15" s="419" t="s">
        <v>49</v>
      </c>
      <c r="C15" s="362"/>
      <c r="D15" s="453">
        <f>'5_Gross Benefits By Year'!D15-'2_Costs'!D15</f>
        <v>2314129.7000659038</v>
      </c>
      <c r="E15" s="855">
        <f>'5_Gross Benefits By Year'!E15-'2_Costs'!E15</f>
        <v>1741392.8171017014</v>
      </c>
      <c r="F15" s="856">
        <f>'5_Gross Benefits By Year'!F15-'2_Costs'!F15</f>
        <v>1536453.4069120511</v>
      </c>
    </row>
    <row r="16" spans="1:6" ht="18" customHeight="1" x14ac:dyDescent="0.35">
      <c r="A16" s="134"/>
      <c r="B16" s="419" t="s">
        <v>9</v>
      </c>
      <c r="C16" s="362"/>
      <c r="D16" s="453">
        <f>'5_Gross Benefits By Year'!D16-'2_Costs'!D16</f>
        <v>30897312.855897609</v>
      </c>
      <c r="E16" s="855">
        <f>'5_Gross Benefits By Year'!E16-'2_Costs'!E16</f>
        <v>35571654.805229113</v>
      </c>
      <c r="F16" s="856">
        <f>'5_Gross Benefits By Year'!F16-'2_Costs'!F16</f>
        <v>25163525.97884902</v>
      </c>
    </row>
    <row r="17" spans="1:6" ht="18" hidden="1" customHeight="1" x14ac:dyDescent="0.35">
      <c r="A17" s="134"/>
      <c r="B17" s="419" t="s">
        <v>124</v>
      </c>
      <c r="C17" s="362"/>
      <c r="D17" s="453">
        <f>'5_Gross Benefits By Year'!D17-'2_Costs'!D17</f>
        <v>0</v>
      </c>
      <c r="E17" s="855">
        <f>'5_Gross Benefits By Year'!E17-'2_Costs'!E17</f>
        <v>0</v>
      </c>
      <c r="F17" s="856">
        <f>'5_Gross Benefits By Year'!F17-'2_Costs'!F17</f>
        <v>0</v>
      </c>
    </row>
    <row r="18" spans="1:6" ht="18" customHeight="1" x14ac:dyDescent="0.35">
      <c r="A18" s="134"/>
      <c r="B18" s="419" t="s">
        <v>125</v>
      </c>
      <c r="C18" s="362"/>
      <c r="D18" s="850">
        <f>'5_Gross Benefits By Year'!D18-'2_Costs'!D18</f>
        <v>18988019.262806244</v>
      </c>
      <c r="E18" s="857">
        <f>'5_Gross Benefits By Year'!E18-'2_Costs'!E18</f>
        <v>12885144.421898432</v>
      </c>
      <c r="F18" s="858">
        <f>'5_Gross Benefits By Year'!F18-'2_Costs'!F18</f>
        <v>11882636.126285009</v>
      </c>
    </row>
    <row r="19" spans="1:6" ht="18" customHeight="1" x14ac:dyDescent="0.35">
      <c r="A19" s="134"/>
      <c r="B19" s="419" t="s">
        <v>126</v>
      </c>
      <c r="C19" s="362"/>
      <c r="D19" s="850">
        <f>'5_Gross Benefits By Year'!D19-'2_Costs'!D19</f>
        <v>-23491.560496458253</v>
      </c>
      <c r="E19" s="857">
        <f>'5_Gross Benefits By Year'!E19-'2_Costs'!E19</f>
        <v>-20623.10528733928</v>
      </c>
      <c r="F19" s="858">
        <f>'5_Gross Benefits By Year'!F19-'2_Costs'!F19</f>
        <v>-16498.967829408833</v>
      </c>
    </row>
    <row r="20" spans="1:6" s="8" customFormat="1" ht="18" customHeight="1" x14ac:dyDescent="0.35">
      <c r="A20" s="28"/>
      <c r="B20" s="423" t="s">
        <v>7</v>
      </c>
      <c r="C20" s="117"/>
      <c r="D20" s="454">
        <f>SUM(D12:D19)</f>
        <v>65687603.381293491</v>
      </c>
      <c r="E20" s="809">
        <f>SUM(E12:E19)</f>
        <v>85302635.93542397</v>
      </c>
      <c r="F20" s="876">
        <f>SUM(F12:F19)</f>
        <v>82539683.039107323</v>
      </c>
    </row>
    <row r="21" spans="1:6" ht="18" customHeight="1" x14ac:dyDescent="0.35">
      <c r="A21" s="134"/>
      <c r="B21" s="520" t="s">
        <v>127</v>
      </c>
      <c r="C21" s="362"/>
      <c r="D21" s="556">
        <f>'5_Gross Benefits By Year'!D21-'2_Costs'!D21</f>
        <v>89620.160531832022</v>
      </c>
      <c r="E21" s="859">
        <f>'5_Gross Benefits By Year'!E21-'2_Costs'!E21</f>
        <v>26329.533920789545</v>
      </c>
      <c r="F21" s="860">
        <f>'5_Gross Benefits By Year'!F21-'2_Costs'!F21</f>
        <v>117551.9531909287</v>
      </c>
    </row>
    <row r="22" spans="1:6" ht="18" customHeight="1" x14ac:dyDescent="0.35">
      <c r="A22" s="134"/>
      <c r="B22" s="520" t="s">
        <v>47</v>
      </c>
      <c r="C22" s="362"/>
      <c r="D22" s="556">
        <f>'5_Gross Benefits By Year'!D22-'2_Costs'!D22</f>
        <v>820787.94733186346</v>
      </c>
      <c r="E22" s="859">
        <f>'5_Gross Benefits By Year'!E22-'2_Costs'!E22</f>
        <v>1755076.7275948157</v>
      </c>
      <c r="F22" s="860">
        <f>'5_Gross Benefits By Year'!F22-'2_Costs'!F22</f>
        <v>642669.28204250289</v>
      </c>
    </row>
    <row r="23" spans="1:6" ht="18" customHeight="1" x14ac:dyDescent="0.35">
      <c r="A23" s="134"/>
      <c r="B23" s="520" t="s">
        <v>128</v>
      </c>
      <c r="C23" s="362"/>
      <c r="D23" s="556">
        <f>'5_Gross Benefits By Year'!D23-'2_Costs'!D23</f>
        <v>2866170.1028209999</v>
      </c>
      <c r="E23" s="859">
        <f>'5_Gross Benefits By Year'!E23-'2_Costs'!E23</f>
        <v>2071096.965785204</v>
      </c>
      <c r="F23" s="860">
        <f>'5_Gross Benefits By Year'!F23-'2_Costs'!F23</f>
        <v>1743903.2433340354</v>
      </c>
    </row>
    <row r="24" spans="1:6" ht="18" customHeight="1" x14ac:dyDescent="0.35">
      <c r="A24" s="134"/>
      <c r="B24" s="520" t="s">
        <v>48</v>
      </c>
      <c r="C24" s="362"/>
      <c r="D24" s="556">
        <f>'5_Gross Benefits By Year'!D24-'2_Costs'!D24</f>
        <v>-1224489.2867554515</v>
      </c>
      <c r="E24" s="859">
        <f>'5_Gross Benefits By Year'!E24-'2_Costs'!E24</f>
        <v>-300653.23085534666</v>
      </c>
      <c r="F24" s="860">
        <f>'5_Gross Benefits By Year'!F24-'2_Costs'!F24</f>
        <v>-1129437.485743491</v>
      </c>
    </row>
    <row r="25" spans="1:6" ht="18" customHeight="1" x14ac:dyDescent="0.35">
      <c r="A25" s="134"/>
      <c r="B25" s="520" t="s">
        <v>13</v>
      </c>
      <c r="C25" s="362"/>
      <c r="D25" s="556">
        <f>'5_Gross Benefits By Year'!D25-'2_Costs'!D25</f>
        <v>19017600.418214276</v>
      </c>
      <c r="E25" s="859">
        <f>'5_Gross Benefits By Year'!E25-'2_Costs'!E25</f>
        <v>17061718.818297047</v>
      </c>
      <c r="F25" s="860">
        <f>'5_Gross Benefits By Year'!F25-'2_Costs'!F25</f>
        <v>12787863.39930718</v>
      </c>
    </row>
    <row r="26" spans="1:6" ht="18" customHeight="1" x14ac:dyDescent="0.35">
      <c r="A26" s="134"/>
      <c r="B26" s="520" t="s">
        <v>12</v>
      </c>
      <c r="C26" s="362"/>
      <c r="D26" s="556">
        <f>'5_Gross Benefits By Year'!D26-'2_Costs'!D26</f>
        <v>26845710.110818829</v>
      </c>
      <c r="E26" s="859">
        <f>'5_Gross Benefits By Year'!E26-'2_Costs'!E26</f>
        <v>30670828.222428892</v>
      </c>
      <c r="F26" s="860">
        <f>'5_Gross Benefits By Year'!F26-'2_Costs'!F26</f>
        <v>25340053.003095262</v>
      </c>
    </row>
    <row r="27" spans="1:6" ht="18" customHeight="1" x14ac:dyDescent="0.35">
      <c r="A27" s="134"/>
      <c r="B27" s="520" t="s">
        <v>129</v>
      </c>
      <c r="C27" s="362"/>
      <c r="D27" s="556">
        <f>'5_Gross Benefits By Year'!D27-'2_Costs'!D27</f>
        <v>18934.284529393539</v>
      </c>
      <c r="E27" s="859">
        <f>'5_Gross Benefits By Year'!E27-'2_Costs'!E27</f>
        <v>757733.91076042666</v>
      </c>
      <c r="F27" s="860">
        <f>'5_Gross Benefits By Year'!F27-'2_Costs'!F27</f>
        <v>671576.85691612703</v>
      </c>
    </row>
    <row r="28" spans="1:6" ht="18" customHeight="1" x14ac:dyDescent="0.35">
      <c r="A28" s="134"/>
      <c r="B28" s="520" t="s">
        <v>130</v>
      </c>
      <c r="C28" s="362"/>
      <c r="D28" s="556">
        <f>'5_Gross Benefits By Year'!D28-'2_Costs'!D28</f>
        <v>10490716.87256984</v>
      </c>
      <c r="E28" s="859">
        <f>'5_Gross Benefits By Year'!E28-'2_Costs'!E28</f>
        <v>31092303.029559299</v>
      </c>
      <c r="F28" s="860">
        <f>'5_Gross Benefits By Year'!F28-'2_Costs'!F28</f>
        <v>4495948.6861053146</v>
      </c>
    </row>
    <row r="29" spans="1:6" ht="18" customHeight="1" x14ac:dyDescent="0.35">
      <c r="A29" s="136"/>
      <c r="B29" s="520" t="s">
        <v>131</v>
      </c>
      <c r="C29" s="362"/>
      <c r="D29" s="556">
        <f>'5_Gross Benefits By Year'!D29-'2_Costs'!D29</f>
        <v>-718016.14278894011</v>
      </c>
      <c r="E29" s="859">
        <f>'5_Gross Benefits By Year'!E29-'2_Costs'!E29</f>
        <v>-814857.3731166888</v>
      </c>
      <c r="F29" s="860">
        <f>'5_Gross Benefits By Year'!F29-'2_Costs'!F29</f>
        <v>-729565.89182113844</v>
      </c>
    </row>
    <row r="30" spans="1:6" s="647" customFormat="1" ht="18" customHeight="1" x14ac:dyDescent="0.35">
      <c r="A30" s="136"/>
      <c r="B30" s="520" t="s">
        <v>180</v>
      </c>
      <c r="C30" s="362"/>
      <c r="D30" s="851"/>
      <c r="E30" s="861"/>
      <c r="F30" s="860">
        <f>'5_Gross Benefits By Year'!F30-'2_Costs'!F30-'2_Costs'!F39</f>
        <v>-319726.13441171718</v>
      </c>
    </row>
    <row r="31" spans="1:6" s="8" customFormat="1" ht="18" customHeight="1" x14ac:dyDescent="0.35">
      <c r="A31" s="29"/>
      <c r="B31" s="521" t="s">
        <v>8</v>
      </c>
      <c r="C31" s="117"/>
      <c r="D31" s="852">
        <f>SUM(D21:D29)</f>
        <v>58207034.467272647</v>
      </c>
      <c r="E31" s="862">
        <f>SUM(E21:E29)</f>
        <v>82319576.604374439</v>
      </c>
      <c r="F31" s="893">
        <f>SUM(F21:F30)</f>
        <v>43620836.912015006</v>
      </c>
    </row>
    <row r="32" spans="1:6" ht="18" customHeight="1" x14ac:dyDescent="0.35">
      <c r="A32" s="136"/>
      <c r="B32" s="483" t="s">
        <v>134</v>
      </c>
      <c r="C32" s="117"/>
      <c r="D32" s="491">
        <f>'5_Gross Benefits By Year'!D32-'2_Costs'!D32</f>
        <v>-2645727.1800000002</v>
      </c>
      <c r="E32" s="863">
        <f>'5_Gross Benefits By Year'!E32-'2_Costs'!E32</f>
        <v>-3533453.4700000007</v>
      </c>
      <c r="F32" s="849">
        <f>'5_Gross Benefits By Year'!F32-'2_Costs'!F32</f>
        <v>-3498383.88</v>
      </c>
    </row>
    <row r="33" spans="1:6" ht="18" customHeight="1" x14ac:dyDescent="0.35">
      <c r="A33" s="136"/>
      <c r="B33" s="483" t="s">
        <v>135</v>
      </c>
      <c r="C33" s="117"/>
      <c r="D33" s="491">
        <f>'5_Gross Benefits By Year'!D33-'2_Costs'!D33</f>
        <v>-2011579.99</v>
      </c>
      <c r="E33" s="863">
        <f>'5_Gross Benefits By Year'!E33-'2_Costs'!E33</f>
        <v>-1794479.9799999997</v>
      </c>
      <c r="F33" s="849">
        <f>'5_Gross Benefits By Year'!F33-'2_Costs'!F33</f>
        <v>-1543442.8399999996</v>
      </c>
    </row>
    <row r="34" spans="1:6" ht="18" customHeight="1" x14ac:dyDescent="0.35">
      <c r="A34" s="136"/>
      <c r="B34" s="483" t="s">
        <v>136</v>
      </c>
      <c r="C34" s="117"/>
      <c r="D34" s="491">
        <f>'5_Gross Benefits By Year'!D34-'2_Costs'!D34</f>
        <v>-1250182.68</v>
      </c>
      <c r="E34" s="863">
        <f>'5_Gross Benefits By Year'!E34-'2_Costs'!E34</f>
        <v>-659727.30000000005</v>
      </c>
      <c r="F34" s="849">
        <f>'5_Gross Benefits By Year'!F34-'2_Costs'!F34</f>
        <v>-380687.63</v>
      </c>
    </row>
    <row r="35" spans="1:6" ht="18" customHeight="1" x14ac:dyDescent="0.35">
      <c r="A35" s="136"/>
      <c r="B35" s="487" t="s">
        <v>133</v>
      </c>
      <c r="C35" s="362"/>
      <c r="D35" s="494">
        <f>SUM(D32:D34)</f>
        <v>-5907489.8499999996</v>
      </c>
      <c r="E35" s="864">
        <f>SUM(E32:E34)</f>
        <v>-5987660.75</v>
      </c>
      <c r="F35" s="496">
        <f>SUM(F32:F34)</f>
        <v>-5422514.3499999996</v>
      </c>
    </row>
    <row r="36" spans="1:6" ht="21" customHeight="1" thickBot="1" x14ac:dyDescent="0.4">
      <c r="A36" s="28"/>
      <c r="B36" s="196" t="s">
        <v>299</v>
      </c>
      <c r="C36" s="117"/>
      <c r="D36" s="358">
        <f>D11+D20+D31+D35</f>
        <v>115112699.92643552</v>
      </c>
      <c r="E36" s="191">
        <f>E11+E20+E31+E35</f>
        <v>159918387.29037914</v>
      </c>
      <c r="F36" s="192">
        <f>F11+F20+F31+F35</f>
        <v>116582775.06978007</v>
      </c>
    </row>
    <row r="37" spans="1:6" s="21" customFormat="1" ht="15" customHeight="1" thickBot="1" x14ac:dyDescent="0.4">
      <c r="A37" s="137"/>
      <c r="B37" s="40"/>
      <c r="C37" s="503"/>
      <c r="D37" s="359"/>
    </row>
    <row r="38" spans="1:6" s="21" customFormat="1" ht="25.2" customHeight="1" x14ac:dyDescent="0.35">
      <c r="A38" s="238"/>
      <c r="B38" s="193" t="s">
        <v>22</v>
      </c>
      <c r="C38" s="238"/>
      <c r="D38" s="360" t="str">
        <f>D$7</f>
        <v>Program Year 1 Total</v>
      </c>
      <c r="E38" s="188" t="str">
        <f t="shared" ref="E38:F38" si="0">E$7</f>
        <v>Program Year 2 Total</v>
      </c>
      <c r="F38" s="189" t="str">
        <f t="shared" si="0"/>
        <v>Program Year 3 Total</v>
      </c>
    </row>
    <row r="39" spans="1:6" ht="18" customHeight="1" x14ac:dyDescent="0.35">
      <c r="A39" s="134"/>
      <c r="B39" s="363" t="s">
        <v>139</v>
      </c>
      <c r="C39" s="362"/>
      <c r="D39" s="397">
        <f>'5_Gross Benefits By Year'!D39-'2_Costs'!D48</f>
        <v>-686978.35790316563</v>
      </c>
      <c r="E39" s="853">
        <f>'5_Gross Benefits By Year'!E39-'2_Costs'!E48</f>
        <v>-707506.555874157</v>
      </c>
      <c r="F39" s="854">
        <f>'5_Gross Benefits By Year'!F39-'2_Costs'!F48</f>
        <v>-931850.83498870675</v>
      </c>
    </row>
    <row r="40" spans="1:6" ht="18" customHeight="1" x14ac:dyDescent="0.35">
      <c r="A40" s="134"/>
      <c r="B40" s="363" t="s">
        <v>138</v>
      </c>
      <c r="C40" s="362"/>
      <c r="D40" s="397">
        <f>'5_Gross Benefits By Year'!D40-'2_Costs'!D49</f>
        <v>2259017.4888487025</v>
      </c>
      <c r="E40" s="853">
        <f>'5_Gross Benefits By Year'!E40-'2_Costs'!E49</f>
        <v>2841624.0505930353</v>
      </c>
      <c r="F40" s="854">
        <f>'5_Gross Benefits By Year'!F40-'2_Costs'!F49</f>
        <v>3127364.4752298174</v>
      </c>
    </row>
    <row r="41" spans="1:6" ht="18" customHeight="1" x14ac:dyDescent="0.35">
      <c r="A41" s="134"/>
      <c r="B41" s="363" t="s">
        <v>132</v>
      </c>
      <c r="C41" s="362"/>
      <c r="D41" s="397">
        <f>'5_Gross Benefits By Year'!D41-'2_Costs'!D50</f>
        <v>146906.22927508364</v>
      </c>
      <c r="E41" s="853">
        <f>'5_Gross Benefits By Year'!E41-'2_Costs'!E50</f>
        <v>267459.01094095642</v>
      </c>
      <c r="F41" s="854">
        <f>'5_Gross Benefits By Year'!F41-'2_Costs'!F50</f>
        <v>294866.66464089323</v>
      </c>
    </row>
    <row r="42" spans="1:6" s="8" customFormat="1" ht="18" customHeight="1" x14ac:dyDescent="0.35">
      <c r="A42" s="135"/>
      <c r="B42" s="364" t="s">
        <v>137</v>
      </c>
      <c r="C42" s="117"/>
      <c r="D42" s="398">
        <f>SUM(D39:D41)</f>
        <v>1718945.3602206204</v>
      </c>
      <c r="E42" s="807">
        <f>SUM(E39:E41)</f>
        <v>2401576.5056598349</v>
      </c>
      <c r="F42" s="878">
        <f>SUM(F39:F41)</f>
        <v>2490380.3048820039</v>
      </c>
    </row>
    <row r="43" spans="1:6" ht="18" customHeight="1" x14ac:dyDescent="0.35">
      <c r="A43" s="134"/>
      <c r="B43" s="419" t="s">
        <v>80</v>
      </c>
      <c r="C43" s="362"/>
      <c r="D43" s="453">
        <f>'5_Gross Benefits By Year'!D43-'2_Costs'!D52</f>
        <v>17529161.030655302</v>
      </c>
      <c r="E43" s="855">
        <f>'5_Gross Benefits By Year'!E43-'2_Costs'!E52</f>
        <v>37401246.565747716</v>
      </c>
      <c r="F43" s="856">
        <f>'5_Gross Benefits By Year'!F43-'2_Costs'!F52</f>
        <v>52611205.204223499</v>
      </c>
    </row>
    <row r="44" spans="1:6" ht="18" customHeight="1" x14ac:dyDescent="0.35">
      <c r="A44" s="134"/>
      <c r="B44" s="419" t="s">
        <v>11</v>
      </c>
      <c r="C44" s="362"/>
      <c r="D44" s="453">
        <f>'5_Gross Benefits By Year'!D44-'2_Costs'!D53</f>
        <v>1578584.1837596805</v>
      </c>
      <c r="E44" s="855">
        <f>'5_Gross Benefits By Year'!E44-'2_Costs'!E53</f>
        <v>4140345.7645725925</v>
      </c>
      <c r="F44" s="856">
        <f>'5_Gross Benefits By Year'!F44-'2_Costs'!F53</f>
        <v>5809587.9422585573</v>
      </c>
    </row>
    <row r="45" spans="1:6" ht="18" customHeight="1" x14ac:dyDescent="0.35">
      <c r="A45" s="134"/>
      <c r="B45" s="419" t="s">
        <v>10</v>
      </c>
      <c r="C45" s="362"/>
      <c r="D45" s="453">
        <f>'5_Gross Benefits By Year'!D45-'2_Costs'!D54</f>
        <v>1265451.0473580244</v>
      </c>
      <c r="E45" s="855">
        <f>'5_Gross Benefits By Year'!E45-'2_Costs'!E54</f>
        <v>3492826.2732589631</v>
      </c>
      <c r="F45" s="856">
        <f>'5_Gross Benefits By Year'!F45-'2_Costs'!F54</f>
        <v>5940259.2946942598</v>
      </c>
    </row>
    <row r="46" spans="1:6" ht="18" customHeight="1" x14ac:dyDescent="0.35">
      <c r="A46" s="134"/>
      <c r="B46" s="419" t="s">
        <v>49</v>
      </c>
      <c r="C46" s="362"/>
      <c r="D46" s="453">
        <f>'5_Gross Benefits By Year'!D46-'2_Costs'!D55</f>
        <v>2268596.5989178545</v>
      </c>
      <c r="E46" s="855">
        <f>'5_Gross Benefits By Year'!E46-'2_Costs'!E55</f>
        <v>2724243.2745253327</v>
      </c>
      <c r="F46" s="856">
        <f>'5_Gross Benefits By Year'!F46-'2_Costs'!F55</f>
        <v>3115549.9247020185</v>
      </c>
    </row>
    <row r="47" spans="1:6" ht="18" customHeight="1" x14ac:dyDescent="0.35">
      <c r="A47" s="134"/>
      <c r="B47" s="419" t="s">
        <v>9</v>
      </c>
      <c r="C47" s="362"/>
      <c r="D47" s="453">
        <f>'5_Gross Benefits By Year'!D47-'2_Costs'!D56</f>
        <v>10055296.030327816</v>
      </c>
      <c r="E47" s="855">
        <f>'5_Gross Benefits By Year'!E47-'2_Costs'!E56</f>
        <v>19269399.98544801</v>
      </c>
      <c r="F47" s="856">
        <f>'5_Gross Benefits By Year'!F47-'2_Costs'!F56</f>
        <v>23253541.371683784</v>
      </c>
    </row>
    <row r="48" spans="1:6" ht="18" hidden="1" customHeight="1" x14ac:dyDescent="0.35">
      <c r="A48" s="134"/>
      <c r="B48" s="419" t="s">
        <v>124</v>
      </c>
      <c r="C48" s="362"/>
      <c r="D48" s="453">
        <f>'5_Gross Benefits By Year'!D48-'2_Costs'!D57</f>
        <v>0</v>
      </c>
      <c r="E48" s="855">
        <f>'5_Gross Benefits By Year'!E48-'2_Costs'!E57</f>
        <v>0</v>
      </c>
      <c r="F48" s="856">
        <f>'5_Gross Benefits By Year'!F48-'2_Costs'!F57</f>
        <v>0</v>
      </c>
    </row>
    <row r="49" spans="1:6" ht="18" customHeight="1" x14ac:dyDescent="0.35">
      <c r="A49" s="134"/>
      <c r="B49" s="419" t="s">
        <v>125</v>
      </c>
      <c r="C49" s="362"/>
      <c r="D49" s="453">
        <f>'5_Gross Benefits By Year'!D49-'2_Costs'!D58</f>
        <v>14986925.686833235</v>
      </c>
      <c r="E49" s="855">
        <f>'5_Gross Benefits By Year'!E49-'2_Costs'!E58</f>
        <v>14469326.845492397</v>
      </c>
      <c r="F49" s="856">
        <f>'5_Gross Benefits By Year'!F49-'2_Costs'!F58</f>
        <v>13814291.802395992</v>
      </c>
    </row>
    <row r="50" spans="1:6" ht="18" customHeight="1" x14ac:dyDescent="0.35">
      <c r="A50" s="134"/>
      <c r="B50" s="419" t="s">
        <v>126</v>
      </c>
      <c r="C50" s="362"/>
      <c r="D50" s="453">
        <f>'5_Gross Benefits By Year'!D50-'2_Costs'!D59</f>
        <v>-80000</v>
      </c>
      <c r="E50" s="855">
        <f>'5_Gross Benefits By Year'!E50-'2_Costs'!E59</f>
        <v>-80000</v>
      </c>
      <c r="F50" s="856">
        <f>'5_Gross Benefits By Year'!F50-'2_Costs'!F59</f>
        <v>-80000</v>
      </c>
    </row>
    <row r="51" spans="1:6" s="8" customFormat="1" ht="18" customHeight="1" x14ac:dyDescent="0.35">
      <c r="A51" s="28"/>
      <c r="B51" s="423" t="s">
        <v>7</v>
      </c>
      <c r="C51" s="117"/>
      <c r="D51" s="454">
        <f>SUM(D43:D50)</f>
        <v>47604014.577851914</v>
      </c>
      <c r="E51" s="809">
        <f>SUM(E43:E50)</f>
        <v>81417388.709045008</v>
      </c>
      <c r="F51" s="876">
        <f>SUM(F43:F50)</f>
        <v>104464435.53995812</v>
      </c>
    </row>
    <row r="52" spans="1:6" ht="18" customHeight="1" x14ac:dyDescent="0.35">
      <c r="A52" s="134"/>
      <c r="B52" s="520" t="s">
        <v>127</v>
      </c>
      <c r="C52" s="362"/>
      <c r="D52" s="555">
        <f>'5_Gross Benefits By Year'!D52-'2_Costs'!D61</f>
        <v>183851.59086485725</v>
      </c>
      <c r="E52" s="865">
        <f>'5_Gross Benefits By Year'!E52-'2_Costs'!E61</f>
        <v>393572.48255705496</v>
      </c>
      <c r="F52" s="866">
        <f>'5_Gross Benefits By Year'!F52-'2_Costs'!F61</f>
        <v>399172.7305539815</v>
      </c>
    </row>
    <row r="53" spans="1:6" ht="18" customHeight="1" x14ac:dyDescent="0.35">
      <c r="A53" s="134"/>
      <c r="B53" s="520" t="s">
        <v>47</v>
      </c>
      <c r="C53" s="362"/>
      <c r="D53" s="555">
        <f>'5_Gross Benefits By Year'!D53-'2_Costs'!D62</f>
        <v>2007837.7192401355</v>
      </c>
      <c r="E53" s="865">
        <f>'5_Gross Benefits By Year'!E53-'2_Costs'!E62</f>
        <v>2579979.5750796692</v>
      </c>
      <c r="F53" s="866">
        <f>'5_Gross Benefits By Year'!F53-'2_Costs'!F62</f>
        <v>2833712.071195378</v>
      </c>
    </row>
    <row r="54" spans="1:6" ht="18" customHeight="1" x14ac:dyDescent="0.35">
      <c r="A54" s="134"/>
      <c r="B54" s="520" t="s">
        <v>128</v>
      </c>
      <c r="C54" s="362"/>
      <c r="D54" s="555">
        <f>'5_Gross Benefits By Year'!D54-'2_Costs'!D63</f>
        <v>2346943.1335928249</v>
      </c>
      <c r="E54" s="865">
        <f>'5_Gross Benefits By Year'!E54-'2_Costs'!E63</f>
        <v>2380645.8434589524</v>
      </c>
      <c r="F54" s="866">
        <f>'5_Gross Benefits By Year'!F54-'2_Costs'!F63</f>
        <v>1092789.8308431632</v>
      </c>
    </row>
    <row r="55" spans="1:6" ht="18" customHeight="1" x14ac:dyDescent="0.35">
      <c r="A55" s="134"/>
      <c r="B55" s="520" t="s">
        <v>48</v>
      </c>
      <c r="C55" s="362"/>
      <c r="D55" s="555">
        <f>'5_Gross Benefits By Year'!D55-'2_Costs'!D64</f>
        <v>116268.71006881958</v>
      </c>
      <c r="E55" s="865">
        <f>'5_Gross Benefits By Year'!E55-'2_Costs'!E64</f>
        <v>84865.02433366538</v>
      </c>
      <c r="F55" s="866">
        <f>'5_Gross Benefits By Year'!F55-'2_Costs'!F64</f>
        <v>124469.55491489568</v>
      </c>
    </row>
    <row r="56" spans="1:6" ht="18" customHeight="1" x14ac:dyDescent="0.35">
      <c r="A56" s="134"/>
      <c r="B56" s="520" t="s">
        <v>13</v>
      </c>
      <c r="C56" s="362"/>
      <c r="D56" s="555">
        <f>'5_Gross Benefits By Year'!D56-'2_Costs'!D65</f>
        <v>30139225.216345474</v>
      </c>
      <c r="E56" s="865">
        <f>'5_Gross Benefits By Year'!E56-'2_Costs'!E65</f>
        <v>33371918.767421864</v>
      </c>
      <c r="F56" s="866">
        <f>'5_Gross Benefits By Year'!F56-'2_Costs'!F65</f>
        <v>34162774.410923079</v>
      </c>
    </row>
    <row r="57" spans="1:6" ht="18" customHeight="1" x14ac:dyDescent="0.35">
      <c r="A57" s="134"/>
      <c r="B57" s="520" t="s">
        <v>12</v>
      </c>
      <c r="C57" s="362"/>
      <c r="D57" s="555">
        <f>'5_Gross Benefits By Year'!D57-'2_Costs'!D66</f>
        <v>5984436.4311333001</v>
      </c>
      <c r="E57" s="865">
        <f>'5_Gross Benefits By Year'!E57-'2_Costs'!E66</f>
        <v>5990124.5342464382</v>
      </c>
      <c r="F57" s="866">
        <f>'5_Gross Benefits By Year'!F57-'2_Costs'!F66</f>
        <v>5125251.5225357329</v>
      </c>
    </row>
    <row r="58" spans="1:6" ht="18" customHeight="1" x14ac:dyDescent="0.35">
      <c r="A58" s="134"/>
      <c r="B58" s="520" t="s">
        <v>129</v>
      </c>
      <c r="C58" s="362"/>
      <c r="D58" s="555">
        <f>'5_Gross Benefits By Year'!D58-'2_Costs'!D67</f>
        <v>474058.1936070685</v>
      </c>
      <c r="E58" s="865">
        <f>'5_Gross Benefits By Year'!E58-'2_Costs'!E67</f>
        <v>760802.47237339988</v>
      </c>
      <c r="F58" s="866">
        <f>'5_Gross Benefits By Year'!F58-'2_Costs'!F67</f>
        <v>999974.6556392184</v>
      </c>
    </row>
    <row r="59" spans="1:6" ht="18" customHeight="1" x14ac:dyDescent="0.35">
      <c r="A59" s="134"/>
      <c r="B59" s="520" t="s">
        <v>130</v>
      </c>
      <c r="C59" s="362"/>
      <c r="D59" s="555">
        <f>'5_Gross Benefits By Year'!D59-'2_Costs'!D68</f>
        <v>5351190.9731521104</v>
      </c>
      <c r="E59" s="865">
        <f>'5_Gross Benefits By Year'!E59-'2_Costs'!E68</f>
        <v>6760389.5652543735</v>
      </c>
      <c r="F59" s="866">
        <f>'5_Gross Benefits By Year'!F59-'2_Costs'!F68</f>
        <v>7654735.3349576956</v>
      </c>
    </row>
    <row r="60" spans="1:6" ht="18" customHeight="1" x14ac:dyDescent="0.35">
      <c r="A60" s="136"/>
      <c r="B60" s="520" t="s">
        <v>131</v>
      </c>
      <c r="C60" s="362"/>
      <c r="D60" s="555">
        <f>'5_Gross Benefits By Year'!D60-'2_Costs'!D69</f>
        <v>-850000</v>
      </c>
      <c r="E60" s="865">
        <f>'5_Gross Benefits By Year'!E60-'2_Costs'!E69</f>
        <v>-1000000</v>
      </c>
      <c r="F60" s="866">
        <f>'5_Gross Benefits By Year'!F60-'2_Costs'!F69</f>
        <v>-1000000</v>
      </c>
    </row>
    <row r="61" spans="1:6" s="647" customFormat="1" ht="18" customHeight="1" x14ac:dyDescent="0.35">
      <c r="A61" s="136"/>
      <c r="B61" s="520" t="s">
        <v>180</v>
      </c>
      <c r="C61" s="362"/>
      <c r="D61" s="832"/>
      <c r="E61" s="865">
        <f>'5_Gross Benefits By Year'!E61-'2_Costs'!E70</f>
        <v>0</v>
      </c>
      <c r="F61" s="866">
        <f>'5_Gross Benefits By Year'!F61-'2_Costs'!F70</f>
        <v>2783397.8898188844</v>
      </c>
    </row>
    <row r="62" spans="1:6" s="8" customFormat="1" ht="18" customHeight="1" x14ac:dyDescent="0.35">
      <c r="A62" s="29"/>
      <c r="B62" s="521" t="s">
        <v>8</v>
      </c>
      <c r="C62" s="117"/>
      <c r="D62" s="557">
        <f>'5_Gross Benefits By Year'!D62-'2_Costs'!D71</f>
        <v>45753811.968004592</v>
      </c>
      <c r="E62" s="812">
        <f>SUM(E52:E60)</f>
        <v>51322298.264725417</v>
      </c>
      <c r="F62" s="877">
        <f>SUM(F52:F61)</f>
        <v>54176278.001382031</v>
      </c>
    </row>
    <row r="63" spans="1:6" ht="18" customHeight="1" x14ac:dyDescent="0.35">
      <c r="A63" s="136"/>
      <c r="B63" s="483" t="s">
        <v>134</v>
      </c>
      <c r="C63" s="117"/>
      <c r="D63" s="491">
        <f>'5_Gross Benefits By Year'!D63-'2_Costs'!D72</f>
        <v>-2218975.2792281611</v>
      </c>
      <c r="E63" s="863">
        <f>'5_Gross Benefits By Year'!E63-'2_Costs'!E72</f>
        <v>-3001938.4247832298</v>
      </c>
      <c r="F63" s="849">
        <f>'5_Gross Benefits By Year'!F63-'2_Costs'!F72</f>
        <v>-3529459.957126081</v>
      </c>
    </row>
    <row r="64" spans="1:6" ht="18" customHeight="1" x14ac:dyDescent="0.35">
      <c r="A64" s="136"/>
      <c r="B64" s="483" t="s">
        <v>135</v>
      </c>
      <c r="C64" s="117"/>
      <c r="D64" s="491">
        <f>'5_Gross Benefits By Year'!D64-'2_Costs'!D73</f>
        <v>-1941219.5016975743</v>
      </c>
      <c r="E64" s="863">
        <f>'5_Gross Benefits By Year'!E64-'2_Costs'!E73</f>
        <v>-2258881.2938576201</v>
      </c>
      <c r="F64" s="849">
        <f>'5_Gross Benefits By Year'!F64-'2_Costs'!F73</f>
        <v>-2439980.5333593902</v>
      </c>
    </row>
    <row r="65" spans="1:6" ht="18" customHeight="1" x14ac:dyDescent="0.35">
      <c r="A65" s="136"/>
      <c r="B65" s="483" t="s">
        <v>136</v>
      </c>
      <c r="C65" s="117"/>
      <c r="D65" s="491">
        <f>'5_Gross Benefits By Year'!D65-'2_Costs'!D74</f>
        <v>-2350000</v>
      </c>
      <c r="E65" s="863">
        <f>'5_Gross Benefits By Year'!E65-'2_Costs'!E74</f>
        <v>-1350000</v>
      </c>
      <c r="F65" s="849">
        <f>'5_Gross Benefits By Year'!F65-'2_Costs'!F74</f>
        <v>-1350000</v>
      </c>
    </row>
    <row r="66" spans="1:6" ht="18" customHeight="1" x14ac:dyDescent="0.35">
      <c r="A66" s="136"/>
      <c r="B66" s="487" t="s">
        <v>133</v>
      </c>
      <c r="C66" s="362"/>
      <c r="D66" s="494">
        <f>'5_Gross Benefits By Year'!D66-'2_Costs'!D75</f>
        <v>-6510194.7809257358</v>
      </c>
      <c r="E66" s="864">
        <f>SUM(E63:E65)</f>
        <v>-6610819.7186408499</v>
      </c>
      <c r="F66" s="496">
        <f>SUM(F63:F65)</f>
        <v>-7319440.4904854707</v>
      </c>
    </row>
    <row r="67" spans="1:6" s="22" customFormat="1" ht="21" customHeight="1" thickBot="1" x14ac:dyDescent="0.4">
      <c r="A67" s="138"/>
      <c r="B67" s="196" t="s">
        <v>66</v>
      </c>
      <c r="C67" s="117"/>
      <c r="D67" s="358">
        <f>D42+D51+D62+D66</f>
        <v>88566577.125151381</v>
      </c>
      <c r="E67" s="191">
        <f t="shared" ref="E67" si="1">E42+E51+E62+E66</f>
        <v>128530443.76078941</v>
      </c>
      <c r="F67" s="192">
        <f>F42+F51+F62+F66</f>
        <v>153811653.3557367</v>
      </c>
    </row>
    <row r="68" spans="1:6" s="21" customFormat="1" ht="15" customHeight="1" thickBot="1" x14ac:dyDescent="0.4">
      <c r="A68" s="138"/>
      <c r="B68" s="40"/>
      <c r="C68" s="503"/>
      <c r="D68" s="359"/>
    </row>
    <row r="69" spans="1:6" ht="25.2" customHeight="1" x14ac:dyDescent="0.3">
      <c r="A69" s="28"/>
      <c r="B69" s="193" t="s">
        <v>39</v>
      </c>
      <c r="C69" s="238"/>
      <c r="D69" s="360" t="str">
        <f>D$7</f>
        <v>Program Year 1 Total</v>
      </c>
      <c r="E69" s="188" t="str">
        <f t="shared" ref="E69:F69" si="2">E$7</f>
        <v>Program Year 2 Total</v>
      </c>
      <c r="F69" s="189" t="str">
        <f t="shared" si="2"/>
        <v>Program Year 3 Total</v>
      </c>
    </row>
    <row r="70" spans="1:6" ht="18" customHeight="1" x14ac:dyDescent="0.35">
      <c r="A70" s="28"/>
      <c r="B70" s="363" t="s">
        <v>139</v>
      </c>
      <c r="C70" s="362"/>
      <c r="D70" s="397">
        <f t="shared" ref="D70:F72" si="3">IF(D$36=0,"",D8-D39)</f>
        <v>-514304.47989941703</v>
      </c>
      <c r="E70" s="806">
        <f t="shared" si="3"/>
        <v>-1389882.9915100185</v>
      </c>
      <c r="F70" s="874">
        <f t="shared" si="3"/>
        <v>-1007559.8259484419</v>
      </c>
    </row>
    <row r="71" spans="1:6" ht="18" customHeight="1" x14ac:dyDescent="0.35">
      <c r="A71" s="28"/>
      <c r="B71" s="363" t="s">
        <v>138</v>
      </c>
      <c r="C71" s="362"/>
      <c r="D71" s="397">
        <f t="shared" si="3"/>
        <v>-3888820.2534203231</v>
      </c>
      <c r="E71" s="806">
        <f t="shared" si="3"/>
        <v>-2382813.9304620875</v>
      </c>
      <c r="F71" s="874">
        <f t="shared" si="3"/>
        <v>-5204317.5551578151</v>
      </c>
    </row>
    <row r="72" spans="1:6" ht="18" customHeight="1" x14ac:dyDescent="0.35">
      <c r="A72" s="28"/>
      <c r="B72" s="363" t="s">
        <v>132</v>
      </c>
      <c r="C72" s="362"/>
      <c r="D72" s="397">
        <f t="shared" si="3"/>
        <v>-190268.69903151132</v>
      </c>
      <c r="E72" s="806">
        <f t="shared" si="3"/>
        <v>-345044.08310700743</v>
      </c>
      <c r="F72" s="874">
        <f t="shared" si="3"/>
        <v>-433733.45511801646</v>
      </c>
    </row>
    <row r="73" spans="1:6" s="8" customFormat="1" ht="18" customHeight="1" x14ac:dyDescent="0.35">
      <c r="A73" s="28"/>
      <c r="B73" s="364" t="s">
        <v>137</v>
      </c>
      <c r="C73" s="117"/>
      <c r="D73" s="398">
        <f>SUM(D70:D72)</f>
        <v>-4593393.4323512511</v>
      </c>
      <c r="E73" s="807">
        <f>SUM(E70:E72)</f>
        <v>-4117741.0050791139</v>
      </c>
      <c r="F73" s="878">
        <f>SUM(F70:F72)</f>
        <v>-6645610.8362242738</v>
      </c>
    </row>
    <row r="74" spans="1:6" ht="18" customHeight="1" x14ac:dyDescent="0.35">
      <c r="A74" s="28"/>
      <c r="B74" s="419" t="s">
        <v>80</v>
      </c>
      <c r="C74" s="362"/>
      <c r="D74" s="453">
        <f t="shared" ref="D74:F80" si="4">IF(D$36=0,"",D12-D43)</f>
        <v>-6367925.7020075321</v>
      </c>
      <c r="E74" s="808">
        <f t="shared" si="4"/>
        <v>-13827564.421645008</v>
      </c>
      <c r="F74" s="856">
        <f t="shared" si="4"/>
        <v>-35924430.576586902</v>
      </c>
    </row>
    <row r="75" spans="1:6" ht="18" customHeight="1" x14ac:dyDescent="0.35">
      <c r="A75" s="28"/>
      <c r="B75" s="419" t="s">
        <v>11</v>
      </c>
      <c r="C75" s="362"/>
      <c r="D75" s="453">
        <f t="shared" si="4"/>
        <v>-138058.20018832991</v>
      </c>
      <c r="E75" s="808">
        <f t="shared" si="4"/>
        <v>4265021.8598565403</v>
      </c>
      <c r="F75" s="856">
        <f t="shared" si="4"/>
        <v>18523696.705841973</v>
      </c>
    </row>
    <row r="76" spans="1:6" ht="18" customHeight="1" x14ac:dyDescent="0.35">
      <c r="A76" s="28"/>
      <c r="B76" s="419" t="s">
        <v>10</v>
      </c>
      <c r="C76" s="362"/>
      <c r="D76" s="453">
        <f t="shared" si="4"/>
        <v>-355579.23655695713</v>
      </c>
      <c r="E76" s="808">
        <f t="shared" si="4"/>
        <v>-346809.04530873988</v>
      </c>
      <c r="F76" s="856">
        <f t="shared" si="4"/>
        <v>-2986752.0755407522</v>
      </c>
    </row>
    <row r="77" spans="1:6" ht="18" customHeight="1" x14ac:dyDescent="0.35">
      <c r="A77" s="28"/>
      <c r="B77" s="419" t="s">
        <v>49</v>
      </c>
      <c r="C77" s="362"/>
      <c r="D77" s="453">
        <f t="shared" si="4"/>
        <v>45533.101148049347</v>
      </c>
      <c r="E77" s="808">
        <f t="shared" si="4"/>
        <v>-982850.45742363133</v>
      </c>
      <c r="F77" s="856">
        <f t="shared" si="4"/>
        <v>-1579096.5177899674</v>
      </c>
    </row>
    <row r="78" spans="1:6" ht="18" customHeight="1" x14ac:dyDescent="0.35">
      <c r="A78" s="28"/>
      <c r="B78" s="419" t="s">
        <v>9</v>
      </c>
      <c r="C78" s="362"/>
      <c r="D78" s="453">
        <f t="shared" si="4"/>
        <v>20842016.825569794</v>
      </c>
      <c r="E78" s="808">
        <f t="shared" si="4"/>
        <v>16302254.819781102</v>
      </c>
      <c r="F78" s="856">
        <f t="shared" si="4"/>
        <v>1909984.607165236</v>
      </c>
    </row>
    <row r="79" spans="1:6" ht="18" hidden="1" customHeight="1" x14ac:dyDescent="0.35">
      <c r="A79" s="28"/>
      <c r="B79" s="419" t="s">
        <v>124</v>
      </c>
      <c r="C79" s="362"/>
      <c r="D79" s="453">
        <f t="shared" si="4"/>
        <v>0</v>
      </c>
      <c r="E79" s="808">
        <f t="shared" si="4"/>
        <v>0</v>
      </c>
      <c r="F79" s="856">
        <f t="shared" si="4"/>
        <v>0</v>
      </c>
    </row>
    <row r="80" spans="1:6" ht="18" customHeight="1" x14ac:dyDescent="0.35">
      <c r="A80" s="28"/>
      <c r="B80" s="419" t="s">
        <v>125</v>
      </c>
      <c r="C80" s="362"/>
      <c r="D80" s="453">
        <f t="shared" si="4"/>
        <v>4001093.5759730097</v>
      </c>
      <c r="E80" s="808">
        <f t="shared" si="4"/>
        <v>-1584182.4235939644</v>
      </c>
      <c r="F80" s="856">
        <f t="shared" si="4"/>
        <v>-1931655.6761109829</v>
      </c>
    </row>
    <row r="81" spans="1:6" ht="18" customHeight="1" x14ac:dyDescent="0.35">
      <c r="A81" s="28"/>
      <c r="B81" s="419" t="s">
        <v>126</v>
      </c>
      <c r="C81" s="362"/>
      <c r="D81" s="453">
        <f t="shared" ref="D81:F81" si="5">IF(D$23=0,"",D19-D50)</f>
        <v>56508.439503541747</v>
      </c>
      <c r="E81" s="808">
        <f t="shared" si="5"/>
        <v>59376.894712660724</v>
      </c>
      <c r="F81" s="856">
        <f t="shared" si="5"/>
        <v>63501.032170591163</v>
      </c>
    </row>
    <row r="82" spans="1:6" s="8" customFormat="1" ht="18" customHeight="1" x14ac:dyDescent="0.35">
      <c r="A82" s="28"/>
      <c r="B82" s="423" t="s">
        <v>7</v>
      </c>
      <c r="C82" s="117"/>
      <c r="D82" s="454">
        <f>SUM(D74:D81)</f>
        <v>18083588.803441577</v>
      </c>
      <c r="E82" s="809">
        <f>SUM(E74:E81)</f>
        <v>3885247.2263789591</v>
      </c>
      <c r="F82" s="876">
        <f>SUM(F74:F81)</f>
        <v>-21924752.500850804</v>
      </c>
    </row>
    <row r="83" spans="1:6" ht="18" customHeight="1" x14ac:dyDescent="0.35">
      <c r="A83" s="28"/>
      <c r="B83" s="520" t="s">
        <v>127</v>
      </c>
      <c r="C83" s="362"/>
      <c r="D83" s="555">
        <f t="shared" ref="D83:F90" si="6">IF(D$36=0,"",D21-D52)</f>
        <v>-94231.43033302523</v>
      </c>
      <c r="E83" s="810">
        <f t="shared" si="6"/>
        <v>-367242.94863626541</v>
      </c>
      <c r="F83" s="866">
        <f t="shared" si="6"/>
        <v>-281620.77736305282</v>
      </c>
    </row>
    <row r="84" spans="1:6" ht="18" customHeight="1" x14ac:dyDescent="0.35">
      <c r="A84" s="28"/>
      <c r="B84" s="520" t="s">
        <v>47</v>
      </c>
      <c r="C84" s="362"/>
      <c r="D84" s="555">
        <f t="shared" si="6"/>
        <v>-1187049.7719082721</v>
      </c>
      <c r="E84" s="810">
        <f t="shared" si="6"/>
        <v>-824902.84748485358</v>
      </c>
      <c r="F84" s="866">
        <f t="shared" si="6"/>
        <v>-2191042.7891528751</v>
      </c>
    </row>
    <row r="85" spans="1:6" ht="18" customHeight="1" x14ac:dyDescent="0.35">
      <c r="A85" s="28"/>
      <c r="B85" s="520" t="s">
        <v>128</v>
      </c>
      <c r="C85" s="362"/>
      <c r="D85" s="555">
        <f t="shared" si="6"/>
        <v>519226.969228175</v>
      </c>
      <c r="E85" s="810">
        <f t="shared" si="6"/>
        <v>-309548.87767374841</v>
      </c>
      <c r="F85" s="866">
        <f t="shared" si="6"/>
        <v>651113.4124908722</v>
      </c>
    </row>
    <row r="86" spans="1:6" ht="18" customHeight="1" x14ac:dyDescent="0.35">
      <c r="A86" s="28"/>
      <c r="B86" s="520" t="s">
        <v>48</v>
      </c>
      <c r="C86" s="362"/>
      <c r="D86" s="555">
        <f t="shared" si="6"/>
        <v>-1340757.996824271</v>
      </c>
      <c r="E86" s="810">
        <f t="shared" si="6"/>
        <v>-385518.25518901204</v>
      </c>
      <c r="F86" s="866">
        <f t="shared" si="6"/>
        <v>-1253907.0406583867</v>
      </c>
    </row>
    <row r="87" spans="1:6" ht="18" customHeight="1" x14ac:dyDescent="0.35">
      <c r="A87" s="28"/>
      <c r="B87" s="520" t="s">
        <v>13</v>
      </c>
      <c r="C87" s="362"/>
      <c r="D87" s="555">
        <f t="shared" si="6"/>
        <v>-11121624.798131198</v>
      </c>
      <c r="E87" s="810">
        <f t="shared" si="6"/>
        <v>-16310199.949124817</v>
      </c>
      <c r="F87" s="866">
        <f t="shared" si="6"/>
        <v>-21374911.011615898</v>
      </c>
    </row>
    <row r="88" spans="1:6" ht="18" customHeight="1" x14ac:dyDescent="0.35">
      <c r="A88" s="28"/>
      <c r="B88" s="520" t="s">
        <v>12</v>
      </c>
      <c r="C88" s="362"/>
      <c r="D88" s="555">
        <f t="shared" si="6"/>
        <v>20861273.679685529</v>
      </c>
      <c r="E88" s="810">
        <f t="shared" si="6"/>
        <v>24680703.688182455</v>
      </c>
      <c r="F88" s="866">
        <f t="shared" si="6"/>
        <v>20214801.480559528</v>
      </c>
    </row>
    <row r="89" spans="1:6" ht="18" customHeight="1" x14ac:dyDescent="0.35">
      <c r="A89" s="28"/>
      <c r="B89" s="520" t="s">
        <v>129</v>
      </c>
      <c r="C89" s="362"/>
      <c r="D89" s="555">
        <f t="shared" si="6"/>
        <v>-455123.90907767497</v>
      </c>
      <c r="E89" s="810">
        <f t="shared" si="6"/>
        <v>-3068.5616129732225</v>
      </c>
      <c r="F89" s="866">
        <f t="shared" si="6"/>
        <v>-328397.79872309137</v>
      </c>
    </row>
    <row r="90" spans="1:6" ht="18" customHeight="1" x14ac:dyDescent="0.35">
      <c r="A90" s="28"/>
      <c r="B90" s="520" t="s">
        <v>130</v>
      </c>
      <c r="C90" s="362"/>
      <c r="D90" s="555">
        <f t="shared" si="6"/>
        <v>5139525.89941773</v>
      </c>
      <c r="E90" s="810">
        <f t="shared" si="6"/>
        <v>24331913.464304924</v>
      </c>
      <c r="F90" s="866">
        <f t="shared" si="6"/>
        <v>-3158786.6488523809</v>
      </c>
    </row>
    <row r="91" spans="1:6" ht="18" customHeight="1" x14ac:dyDescent="0.35">
      <c r="A91" s="28"/>
      <c r="B91" s="520" t="s">
        <v>131</v>
      </c>
      <c r="C91" s="362"/>
      <c r="D91" s="555">
        <f t="shared" ref="D91:F92" si="7">IF(D$23=0,"",D29-D60)</f>
        <v>131983.85721105989</v>
      </c>
      <c r="E91" s="810">
        <f t="shared" si="7"/>
        <v>185142.6268833112</v>
      </c>
      <c r="F91" s="866">
        <f t="shared" si="7"/>
        <v>270434.10817886156</v>
      </c>
    </row>
    <row r="92" spans="1:6" s="647" customFormat="1" ht="18" customHeight="1" x14ac:dyDescent="0.35">
      <c r="A92" s="28"/>
      <c r="B92" s="520" t="s">
        <v>180</v>
      </c>
      <c r="C92" s="362"/>
      <c r="D92" s="832"/>
      <c r="E92" s="833"/>
      <c r="F92" s="866">
        <f t="shared" si="7"/>
        <v>-3103124.0242306017</v>
      </c>
    </row>
    <row r="93" spans="1:6" s="8" customFormat="1" ht="18" customHeight="1" x14ac:dyDescent="0.35">
      <c r="A93" s="29"/>
      <c r="B93" s="521" t="s">
        <v>8</v>
      </c>
      <c r="C93" s="117"/>
      <c r="D93" s="557">
        <f>SUM(D83:D91)</f>
        <v>12453222.499268055</v>
      </c>
      <c r="E93" s="812">
        <f>SUM(E83:E91)</f>
        <v>30997278.339649022</v>
      </c>
      <c r="F93" s="893">
        <f>SUM(F83:F92)</f>
        <v>-10555441.089367026</v>
      </c>
    </row>
    <row r="94" spans="1:6" ht="18" customHeight="1" x14ac:dyDescent="0.35">
      <c r="A94" s="28"/>
      <c r="B94" s="483" t="s">
        <v>134</v>
      </c>
      <c r="C94" s="117"/>
      <c r="D94" s="499">
        <f t="shared" ref="D94:F96" si="8">IF(D$23=0,"",D32-D63)</f>
        <v>-426751.90077183908</v>
      </c>
      <c r="E94" s="815">
        <f t="shared" si="8"/>
        <v>-531515.04521677084</v>
      </c>
      <c r="F94" s="890">
        <f t="shared" si="8"/>
        <v>31076.077126081102</v>
      </c>
    </row>
    <row r="95" spans="1:6" ht="18" customHeight="1" x14ac:dyDescent="0.35">
      <c r="A95" s="28"/>
      <c r="B95" s="483" t="s">
        <v>135</v>
      </c>
      <c r="C95" s="117"/>
      <c r="D95" s="499">
        <f t="shared" si="8"/>
        <v>-70360.488302425714</v>
      </c>
      <c r="E95" s="815">
        <f t="shared" si="8"/>
        <v>464401.31385762035</v>
      </c>
      <c r="F95" s="890">
        <f t="shared" si="8"/>
        <v>896537.6933593906</v>
      </c>
    </row>
    <row r="96" spans="1:6" ht="18" customHeight="1" x14ac:dyDescent="0.35">
      <c r="A96" s="28"/>
      <c r="B96" s="483" t="s">
        <v>136</v>
      </c>
      <c r="C96" s="117"/>
      <c r="D96" s="499">
        <f t="shared" si="8"/>
        <v>1099817.32</v>
      </c>
      <c r="E96" s="815">
        <f t="shared" si="8"/>
        <v>690272.7</v>
      </c>
      <c r="F96" s="890">
        <f t="shared" si="8"/>
        <v>969312.37</v>
      </c>
    </row>
    <row r="97" spans="1:6" ht="18" customHeight="1" x14ac:dyDescent="0.35">
      <c r="A97" s="28"/>
      <c r="B97" s="487" t="s">
        <v>133</v>
      </c>
      <c r="C97" s="362"/>
      <c r="D97" s="500">
        <f>SUM(D94:D96)</f>
        <v>602704.93092573527</v>
      </c>
      <c r="E97" s="814">
        <f>SUM(E94:E96)</f>
        <v>623158.96864084946</v>
      </c>
      <c r="F97" s="889">
        <f>SUM(F94:F96)</f>
        <v>1896926.1404854716</v>
      </c>
    </row>
    <row r="98" spans="1:6" ht="21" customHeight="1" thickBot="1" x14ac:dyDescent="0.4">
      <c r="A98" s="28"/>
      <c r="B98" s="216" t="s">
        <v>66</v>
      </c>
      <c r="C98" s="117"/>
      <c r="D98" s="361">
        <f>D73+D82+D93+D97</f>
        <v>26546122.801284116</v>
      </c>
      <c r="E98" s="892">
        <f>E73+E82+E93+E97</f>
        <v>31387943.529589716</v>
      </c>
      <c r="F98" s="891">
        <f>F73+F82+F93+F97</f>
        <v>-37228878.285956629</v>
      </c>
    </row>
    <row r="99" spans="1:6" s="22" customFormat="1" ht="15" customHeight="1" thickBot="1" x14ac:dyDescent="0.4">
      <c r="A99" s="117"/>
      <c r="B99" s="21"/>
      <c r="C99" s="115"/>
      <c r="D99" s="21"/>
      <c r="E99" s="21"/>
      <c r="F99" s="21"/>
    </row>
    <row r="100" spans="1:6" ht="25.2" customHeight="1" x14ac:dyDescent="0.3">
      <c r="A100" s="28"/>
      <c r="B100" s="193" t="s">
        <v>40</v>
      </c>
      <c r="C100" s="238"/>
      <c r="D100" s="187" t="str">
        <f>D$7</f>
        <v>Program Year 1 Total</v>
      </c>
      <c r="E100" s="188" t="str">
        <f t="shared" ref="E100:F100" si="9">E$7</f>
        <v>Program Year 2 Total</v>
      </c>
      <c r="F100" s="189" t="str">
        <f t="shared" si="9"/>
        <v>Program Year 3 Total</v>
      </c>
    </row>
    <row r="101" spans="1:6" ht="18" customHeight="1" x14ac:dyDescent="0.35">
      <c r="A101" s="28"/>
      <c r="B101" s="363" t="s">
        <v>139</v>
      </c>
      <c r="C101" s="362"/>
      <c r="D101" s="375">
        <f t="shared" ref="D101:D122" si="10">(IF(OR(D$36=0,D39=0),"",D8/D39-1))</f>
        <v>0.7486472812174263</v>
      </c>
      <c r="E101" s="371">
        <f t="shared" ref="E101:F101" si="11">(IF(OR(E$36=0,E39=0),"",E8/E39-1))</f>
        <v>1.9644807245535043</v>
      </c>
      <c r="F101" s="372">
        <f t="shared" si="11"/>
        <v>1.0812458261741567</v>
      </c>
    </row>
    <row r="102" spans="1:6" ht="18" customHeight="1" x14ac:dyDescent="0.35">
      <c r="A102" s="28"/>
      <c r="B102" s="363" t="s">
        <v>138</v>
      </c>
      <c r="C102" s="362"/>
      <c r="D102" s="375">
        <f t="shared" si="10"/>
        <v>-1.7214653151721468</v>
      </c>
      <c r="E102" s="371">
        <f t="shared" ref="E102:F122" si="12">(IF(OR(E$36=0,E40=0),"",E9/E40-1))</f>
        <v>-0.83853947180831467</v>
      </c>
      <c r="F102" s="372">
        <f t="shared" si="12"/>
        <v>-1.6641224892008695</v>
      </c>
    </row>
    <row r="103" spans="1:6" ht="18" customHeight="1" x14ac:dyDescent="0.35">
      <c r="A103" s="28"/>
      <c r="B103" s="363" t="s">
        <v>132</v>
      </c>
      <c r="C103" s="362"/>
      <c r="D103" s="375">
        <f t="shared" si="10"/>
        <v>-1.2951710759332808</v>
      </c>
      <c r="E103" s="371">
        <f t="shared" si="12"/>
        <v>-1.2900821022746491</v>
      </c>
      <c r="F103" s="372">
        <f t="shared" si="12"/>
        <v>-1.4709477439446867</v>
      </c>
    </row>
    <row r="104" spans="1:6" s="8" customFormat="1" ht="18" customHeight="1" x14ac:dyDescent="0.35">
      <c r="A104" s="28"/>
      <c r="B104" s="364" t="s">
        <v>137</v>
      </c>
      <c r="C104" s="117"/>
      <c r="D104" s="376">
        <f t="shared" si="10"/>
        <v>-2.6722160800746488</v>
      </c>
      <c r="E104" s="373">
        <f t="shared" si="12"/>
        <v>-1.7145991374310856</v>
      </c>
      <c r="F104" s="374">
        <f t="shared" si="12"/>
        <v>-2.6685124449452902</v>
      </c>
    </row>
    <row r="105" spans="1:6" ht="18" customHeight="1" x14ac:dyDescent="0.35">
      <c r="A105" s="28"/>
      <c r="B105" s="419" t="s">
        <v>80</v>
      </c>
      <c r="C105" s="362"/>
      <c r="D105" s="427">
        <f t="shared" si="10"/>
        <v>-0.36327612547293009</v>
      </c>
      <c r="E105" s="428">
        <f t="shared" si="12"/>
        <v>-0.36970865121667829</v>
      </c>
      <c r="F105" s="429">
        <f t="shared" si="12"/>
        <v>-0.68282850463389455</v>
      </c>
    </row>
    <row r="106" spans="1:6" ht="18" customHeight="1" x14ac:dyDescent="0.35">
      <c r="A106" s="28"/>
      <c r="B106" s="419" t="s">
        <v>11</v>
      </c>
      <c r="C106" s="362"/>
      <c r="D106" s="427">
        <f t="shared" si="10"/>
        <v>-8.7456976706506429E-2</v>
      </c>
      <c r="E106" s="428">
        <f t="shared" si="12"/>
        <v>1.0301124839260418</v>
      </c>
      <c r="F106" s="429">
        <f t="shared" si="12"/>
        <v>3.1884699723885461</v>
      </c>
    </row>
    <row r="107" spans="1:6" ht="18" customHeight="1" x14ac:dyDescent="0.35">
      <c r="A107" s="28"/>
      <c r="B107" s="419" t="s">
        <v>10</v>
      </c>
      <c r="C107" s="362"/>
      <c r="D107" s="427">
        <f t="shared" si="10"/>
        <v>-0.28099011597432089</v>
      </c>
      <c r="E107" s="428">
        <f t="shared" si="12"/>
        <v>-9.9291810750481879E-2</v>
      </c>
      <c r="F107" s="429">
        <f t="shared" si="12"/>
        <v>-0.50279826643400383</v>
      </c>
    </row>
    <row r="108" spans="1:6" ht="18" customHeight="1" x14ac:dyDescent="0.35">
      <c r="A108" s="28"/>
      <c r="B108" s="419" t="s">
        <v>49</v>
      </c>
      <c r="C108" s="362"/>
      <c r="D108" s="427">
        <f t="shared" si="10"/>
        <v>2.0071043556077361E-2</v>
      </c>
      <c r="E108" s="428">
        <f t="shared" si="12"/>
        <v>-0.36077925441327607</v>
      </c>
      <c r="F108" s="429">
        <f t="shared" si="12"/>
        <v>-0.50684359293038694</v>
      </c>
    </row>
    <row r="109" spans="1:6" ht="18" customHeight="1" x14ac:dyDescent="0.35">
      <c r="A109" s="28"/>
      <c r="B109" s="419" t="s">
        <v>9</v>
      </c>
      <c r="C109" s="362"/>
      <c r="D109" s="427">
        <f t="shared" si="10"/>
        <v>2.0727402517745981</v>
      </c>
      <c r="E109" s="428">
        <f t="shared" si="12"/>
        <v>0.84601777077087736</v>
      </c>
      <c r="F109" s="429">
        <f t="shared" si="12"/>
        <v>8.2137364654961909E-2</v>
      </c>
    </row>
    <row r="110" spans="1:6" ht="18" hidden="1" customHeight="1" x14ac:dyDescent="0.35">
      <c r="A110" s="28"/>
      <c r="B110" s="419" t="s">
        <v>124</v>
      </c>
      <c r="C110" s="362"/>
      <c r="D110" s="427" t="str">
        <f t="shared" si="10"/>
        <v/>
      </c>
      <c r="E110" s="428" t="str">
        <f t="shared" si="12"/>
        <v/>
      </c>
      <c r="F110" s="429" t="str">
        <f t="shared" si="12"/>
        <v/>
      </c>
    </row>
    <row r="111" spans="1:6" ht="18" customHeight="1" x14ac:dyDescent="0.35">
      <c r="A111" s="28"/>
      <c r="B111" s="419" t="s">
        <v>125</v>
      </c>
      <c r="C111" s="362"/>
      <c r="D111" s="427">
        <f t="shared" si="10"/>
        <v>0.26697227033614856</v>
      </c>
      <c r="E111" s="428">
        <f t="shared" si="12"/>
        <v>-0.10948556491330363</v>
      </c>
      <c r="F111" s="429">
        <f t="shared" si="12"/>
        <v>-0.13983023550841389</v>
      </c>
    </row>
    <row r="112" spans="1:6" ht="18" customHeight="1" x14ac:dyDescent="0.35">
      <c r="A112" s="28"/>
      <c r="B112" s="419" t="s">
        <v>126</v>
      </c>
      <c r="C112" s="362"/>
      <c r="D112" s="427">
        <f t="shared" si="10"/>
        <v>-0.70635549379427176</v>
      </c>
      <c r="E112" s="428">
        <f t="shared" si="12"/>
        <v>-0.74221118390825902</v>
      </c>
      <c r="F112" s="429">
        <f t="shared" si="12"/>
        <v>-0.79376290213238954</v>
      </c>
    </row>
    <row r="113" spans="1:6" s="8" customFormat="1" ht="18" customHeight="1" x14ac:dyDescent="0.35">
      <c r="A113" s="28"/>
      <c r="B113" s="423" t="s">
        <v>7</v>
      </c>
      <c r="C113" s="117"/>
      <c r="D113" s="430">
        <f t="shared" si="10"/>
        <v>0.37987528917057101</v>
      </c>
      <c r="E113" s="431">
        <f t="shared" si="12"/>
        <v>4.7720115911152217E-2</v>
      </c>
      <c r="F113" s="432">
        <f t="shared" si="12"/>
        <v>-0.20987767164514548</v>
      </c>
    </row>
    <row r="114" spans="1:6" ht="18" customHeight="1" x14ac:dyDescent="0.35">
      <c r="A114" s="28"/>
      <c r="B114" s="520" t="s">
        <v>127</v>
      </c>
      <c r="C114" s="362"/>
      <c r="D114" s="528">
        <f t="shared" si="10"/>
        <v>-0.51254073946138101</v>
      </c>
      <c r="E114" s="529">
        <f t="shared" si="12"/>
        <v>-0.93310118189735825</v>
      </c>
      <c r="F114" s="530">
        <f t="shared" si="12"/>
        <v>-0.70551106277278186</v>
      </c>
    </row>
    <row r="115" spans="1:6" ht="18" customHeight="1" x14ac:dyDescent="0.35">
      <c r="A115" s="28"/>
      <c r="B115" s="520" t="s">
        <v>47</v>
      </c>
      <c r="C115" s="362"/>
      <c r="D115" s="528">
        <f t="shared" si="10"/>
        <v>-0.59120802469908273</v>
      </c>
      <c r="E115" s="529">
        <f t="shared" si="12"/>
        <v>-0.31973231705114591</v>
      </c>
      <c r="F115" s="530">
        <f t="shared" si="12"/>
        <v>-0.77320586358253462</v>
      </c>
    </row>
    <row r="116" spans="1:6" ht="18" customHeight="1" x14ac:dyDescent="0.35">
      <c r="A116" s="28"/>
      <c r="B116" s="520" t="s">
        <v>128</v>
      </c>
      <c r="C116" s="362"/>
      <c r="D116" s="528">
        <f t="shared" si="10"/>
        <v>0.22123542824547049</v>
      </c>
      <c r="E116" s="529">
        <f t="shared" si="12"/>
        <v>-0.13002726908089368</v>
      </c>
      <c r="F116" s="530">
        <f t="shared" si="12"/>
        <v>0.59582674921900858</v>
      </c>
    </row>
    <row r="117" spans="1:6" ht="18" customHeight="1" x14ac:dyDescent="0.35">
      <c r="A117" s="28"/>
      <c r="B117" s="520" t="s">
        <v>48</v>
      </c>
      <c r="C117" s="362"/>
      <c r="D117" s="528">
        <f t="shared" si="10"/>
        <v>-11.531546157437155</v>
      </c>
      <c r="E117" s="529">
        <f t="shared" si="12"/>
        <v>-4.5427224962932051</v>
      </c>
      <c r="F117" s="530">
        <f t="shared" si="12"/>
        <v>-10.07400598094633</v>
      </c>
    </row>
    <row r="118" spans="1:6" ht="18" customHeight="1" x14ac:dyDescent="0.35">
      <c r="A118" s="28"/>
      <c r="B118" s="520" t="s">
        <v>13</v>
      </c>
      <c r="C118" s="362"/>
      <c r="D118" s="528">
        <f t="shared" si="10"/>
        <v>-0.36900831784154764</v>
      </c>
      <c r="E118" s="529">
        <f t="shared" si="12"/>
        <v>-0.48874025083169814</v>
      </c>
      <c r="F118" s="530">
        <f t="shared" si="12"/>
        <v>-0.62567842864605172</v>
      </c>
    </row>
    <row r="119" spans="1:6" ht="18" customHeight="1" x14ac:dyDescent="0.35">
      <c r="A119" s="28"/>
      <c r="B119" s="520" t="s">
        <v>12</v>
      </c>
      <c r="C119" s="362"/>
      <c r="D119" s="528">
        <f t="shared" si="10"/>
        <v>3.4859211756611366</v>
      </c>
      <c r="E119" s="529">
        <f t="shared" si="12"/>
        <v>4.1202321499459948</v>
      </c>
      <c r="F119" s="530">
        <f t="shared" si="12"/>
        <v>3.9441579387226247</v>
      </c>
    </row>
    <row r="120" spans="1:6" ht="18" customHeight="1" x14ac:dyDescent="0.35">
      <c r="A120" s="28"/>
      <c r="B120" s="520" t="s">
        <v>129</v>
      </c>
      <c r="C120" s="362"/>
      <c r="D120" s="528">
        <f t="shared" si="10"/>
        <v>-0.96005915563799415</v>
      </c>
      <c r="E120" s="529">
        <f t="shared" si="12"/>
        <v>-4.0333223463384638E-3</v>
      </c>
      <c r="F120" s="530">
        <f t="shared" si="12"/>
        <v>-0.32840612196632935</v>
      </c>
    </row>
    <row r="121" spans="1:6" ht="18" customHeight="1" x14ac:dyDescent="0.35">
      <c r="A121" s="28"/>
      <c r="B121" s="520" t="s">
        <v>130</v>
      </c>
      <c r="C121" s="362"/>
      <c r="D121" s="528">
        <f t="shared" si="10"/>
        <v>0.96044524017245103</v>
      </c>
      <c r="E121" s="529">
        <f t="shared" si="12"/>
        <v>3.5991880688889539</v>
      </c>
      <c r="F121" s="530">
        <f t="shared" si="12"/>
        <v>-0.41265785303207192</v>
      </c>
    </row>
    <row r="122" spans="1:6" ht="18" customHeight="1" x14ac:dyDescent="0.35">
      <c r="A122" s="28"/>
      <c r="B122" s="520" t="s">
        <v>131</v>
      </c>
      <c r="C122" s="362"/>
      <c r="D122" s="528">
        <f t="shared" si="10"/>
        <v>-0.15527512613065875</v>
      </c>
      <c r="E122" s="529">
        <f t="shared" si="12"/>
        <v>-0.18514262688331118</v>
      </c>
      <c r="F122" s="530">
        <f t="shared" si="12"/>
        <v>-0.2704341081788616</v>
      </c>
    </row>
    <row r="123" spans="1:6" s="647" customFormat="1" ht="18" customHeight="1" x14ac:dyDescent="0.35">
      <c r="A123" s="28"/>
      <c r="B123" s="520" t="s">
        <v>180</v>
      </c>
      <c r="C123" s="362"/>
      <c r="D123" s="834"/>
      <c r="E123" s="835"/>
      <c r="F123" s="530">
        <f t="shared" ref="F123:F129" si="13">(IF(OR(F$36=0,F61=0),"",F30/F61-1))</f>
        <v>-1.1148690007925965</v>
      </c>
    </row>
    <row r="124" spans="1:6" s="8" customFormat="1" ht="18" customHeight="1" x14ac:dyDescent="0.35">
      <c r="A124" s="29"/>
      <c r="B124" s="521" t="s">
        <v>8</v>
      </c>
      <c r="C124" s="117"/>
      <c r="D124" s="531">
        <f t="shared" ref="D124:E129" si="14">(IF(OR(D$36=0,D62=0),"",D31/D62-1))</f>
        <v>0.27217890627291408</v>
      </c>
      <c r="E124" s="532">
        <f t="shared" si="14"/>
        <v>0.60397291991410906</v>
      </c>
      <c r="F124" s="533">
        <f t="shared" si="13"/>
        <v>-0.19483511010294496</v>
      </c>
    </row>
    <row r="125" spans="1:6" ht="18" customHeight="1" x14ac:dyDescent="0.35">
      <c r="A125" s="28"/>
      <c r="B125" s="483" t="s">
        <v>134</v>
      </c>
      <c r="C125" s="117"/>
      <c r="D125" s="484">
        <f t="shared" si="14"/>
        <v>0.19231935784353515</v>
      </c>
      <c r="E125" s="485">
        <f t="shared" si="14"/>
        <v>0.1770572776672299</v>
      </c>
      <c r="F125" s="486">
        <f t="shared" si="13"/>
        <v>-8.8047682941798655E-3</v>
      </c>
    </row>
    <row r="126" spans="1:6" ht="18" customHeight="1" x14ac:dyDescent="0.35">
      <c r="A126" s="28"/>
      <c r="B126" s="483" t="s">
        <v>135</v>
      </c>
      <c r="C126" s="117"/>
      <c r="D126" s="484">
        <f t="shared" si="14"/>
        <v>3.6245508681989058E-2</v>
      </c>
      <c r="E126" s="485">
        <f t="shared" si="14"/>
        <v>-0.20558907416712269</v>
      </c>
      <c r="F126" s="486">
        <f t="shared" si="13"/>
        <v>-0.36743641234097402</v>
      </c>
    </row>
    <row r="127" spans="1:6" ht="18" customHeight="1" x14ac:dyDescent="0.35">
      <c r="A127" s="28"/>
      <c r="B127" s="483" t="s">
        <v>136</v>
      </c>
      <c r="C127" s="117"/>
      <c r="D127" s="484">
        <f t="shared" si="14"/>
        <v>-0.46800737021276595</v>
      </c>
      <c r="E127" s="485">
        <f t="shared" si="14"/>
        <v>-0.51131311111111111</v>
      </c>
      <c r="F127" s="486">
        <f t="shared" si="13"/>
        <v>-0.71800916296296302</v>
      </c>
    </row>
    <row r="128" spans="1:6" ht="18" customHeight="1" x14ac:dyDescent="0.35">
      <c r="A128" s="28"/>
      <c r="B128" s="487" t="s">
        <v>133</v>
      </c>
      <c r="C128" s="362"/>
      <c r="D128" s="488">
        <f t="shared" si="14"/>
        <v>-9.2578632622729695E-2</v>
      </c>
      <c r="E128" s="489">
        <f t="shared" si="14"/>
        <v>-9.4263494568411543E-2</v>
      </c>
      <c r="F128" s="490">
        <f t="shared" si="13"/>
        <v>-0.25916272465788637</v>
      </c>
    </row>
    <row r="129" spans="1:9" ht="21" customHeight="1" thickBot="1" x14ac:dyDescent="0.4">
      <c r="A129" s="28"/>
      <c r="B129" s="216" t="s">
        <v>66</v>
      </c>
      <c r="C129" s="117"/>
      <c r="D129" s="201">
        <f t="shared" si="14"/>
        <v>0.29973070725960671</v>
      </c>
      <c r="E129" s="202">
        <f t="shared" si="14"/>
        <v>0.24420629549841477</v>
      </c>
      <c r="F129" s="203">
        <f t="shared" si="13"/>
        <v>-0.24204198754598538</v>
      </c>
    </row>
    <row r="130" spans="1:9" ht="5.25" customHeight="1" x14ac:dyDescent="0.3"/>
    <row r="131" spans="1:9" s="356" customFormat="1" x14ac:dyDescent="0.3">
      <c r="B131" s="926" t="s">
        <v>298</v>
      </c>
      <c r="C131" s="926"/>
      <c r="D131" s="926"/>
      <c r="E131" s="926"/>
      <c r="F131" s="926"/>
      <c r="G131" s="123"/>
      <c r="H131" s="123"/>
      <c r="I131" s="123"/>
    </row>
    <row r="132" spans="1:9" s="23" customFormat="1" x14ac:dyDescent="0.3">
      <c r="B132" s="927"/>
      <c r="C132" s="927"/>
      <c r="D132" s="927"/>
      <c r="E132" s="927"/>
      <c r="F132" s="2" t="s">
        <v>0</v>
      </c>
    </row>
    <row r="133" spans="1:9" ht="63.75" customHeight="1" x14ac:dyDescent="0.3">
      <c r="B133" s="52" t="s">
        <v>0</v>
      </c>
      <c r="C133" s="2"/>
      <c r="D133" s="2" t="s">
        <v>0</v>
      </c>
      <c r="E133" s="2" t="s">
        <v>0</v>
      </c>
      <c r="F133" s="2" t="s">
        <v>0</v>
      </c>
    </row>
    <row r="134" spans="1:9" x14ac:dyDescent="0.3">
      <c r="B134" s="52" t="s">
        <v>0</v>
      </c>
      <c r="C134" s="2"/>
      <c r="D134" s="2" t="s">
        <v>0</v>
      </c>
      <c r="E134" s="2" t="s">
        <v>0</v>
      </c>
      <c r="F134" s="2" t="s">
        <v>0</v>
      </c>
    </row>
    <row r="135" spans="1:9" x14ac:dyDescent="0.3">
      <c r="B135" s="52" t="s">
        <v>0</v>
      </c>
      <c r="C135" s="2"/>
      <c r="D135" s="2" t="s">
        <v>0</v>
      </c>
      <c r="E135" s="2" t="s">
        <v>0</v>
      </c>
      <c r="F135" s="2" t="s">
        <v>0</v>
      </c>
    </row>
    <row r="136" spans="1:9" x14ac:dyDescent="0.3">
      <c r="B136" s="52" t="s">
        <v>0</v>
      </c>
      <c r="C136" s="2"/>
      <c r="D136" s="2" t="s">
        <v>0</v>
      </c>
      <c r="E136" s="2" t="s">
        <v>0</v>
      </c>
      <c r="F136" s="2" t="s">
        <v>0</v>
      </c>
    </row>
    <row r="137" spans="1:9" x14ac:dyDescent="0.3">
      <c r="B137" s="52" t="s">
        <v>0</v>
      </c>
      <c r="C137" s="2"/>
      <c r="D137" s="2" t="s">
        <v>0</v>
      </c>
      <c r="E137" s="2" t="s">
        <v>0</v>
      </c>
      <c r="F137" s="2" t="s">
        <v>0</v>
      </c>
    </row>
    <row r="138" spans="1:9" x14ac:dyDescent="0.3">
      <c r="B138" s="52" t="s">
        <v>0</v>
      </c>
      <c r="C138" s="2"/>
      <c r="D138" s="2" t="s">
        <v>0</v>
      </c>
      <c r="E138" s="2" t="s">
        <v>0</v>
      </c>
      <c r="F138" s="2" t="s">
        <v>0</v>
      </c>
    </row>
    <row r="139" spans="1:9" x14ac:dyDescent="0.3">
      <c r="B139" s="52" t="s">
        <v>0</v>
      </c>
      <c r="C139" s="2"/>
      <c r="D139" s="2" t="s">
        <v>0</v>
      </c>
      <c r="E139" s="2" t="s">
        <v>0</v>
      </c>
      <c r="F139" s="2" t="s">
        <v>0</v>
      </c>
    </row>
    <row r="140" spans="1:9" x14ac:dyDescent="0.3">
      <c r="B140" s="52" t="s">
        <v>0</v>
      </c>
      <c r="C140" s="2"/>
      <c r="D140" s="2" t="s">
        <v>0</v>
      </c>
      <c r="E140" s="2" t="s">
        <v>0</v>
      </c>
      <c r="F140" s="2" t="s">
        <v>0</v>
      </c>
    </row>
    <row r="141" spans="1:9" x14ac:dyDescent="0.3">
      <c r="B141" s="52" t="s">
        <v>0</v>
      </c>
      <c r="C141" s="2"/>
      <c r="D141" s="2" t="s">
        <v>0</v>
      </c>
      <c r="E141" s="2" t="s">
        <v>0</v>
      </c>
      <c r="F141" s="2" t="s">
        <v>0</v>
      </c>
    </row>
    <row r="142" spans="1:9" x14ac:dyDescent="0.3">
      <c r="B142" s="52" t="s">
        <v>0</v>
      </c>
      <c r="C142" s="2"/>
      <c r="D142" s="2" t="s">
        <v>0</v>
      </c>
      <c r="E142" s="2" t="s">
        <v>0</v>
      </c>
      <c r="F142" s="2" t="s">
        <v>0</v>
      </c>
    </row>
    <row r="143" spans="1:9" x14ac:dyDescent="0.3">
      <c r="B143" s="52" t="s">
        <v>0</v>
      </c>
      <c r="C143" s="2"/>
      <c r="D143" s="2" t="s">
        <v>0</v>
      </c>
      <c r="E143" s="2" t="s">
        <v>0</v>
      </c>
      <c r="F143" s="2" t="s">
        <v>0</v>
      </c>
    </row>
  </sheetData>
  <mergeCells count="3">
    <mergeCell ref="B2:B5"/>
    <mergeCell ref="B131:F131"/>
    <mergeCell ref="B132:E132"/>
  </mergeCells>
  <printOptions horizontalCentered="1"/>
  <pageMargins left="0.5" right="0.5" top="0.5" bottom="0.4" header="0.3" footer="0.3"/>
  <pageSetup scale="50" orientation="portrait" r:id="rId1"/>
  <headerFooter>
    <oddHeader>&amp;RCONFIDENTIAL</oddHeader>
    <oddFooter xml:space="preserve">&amp;L&amp;"-,Bold"&amp;10&amp;A&amp;C&amp;"-,Bold"&amp;10Page &amp;P of 19&amp;R&amp;"-,Bold"&amp;10Exhibit 1 </oddFooter>
  </headerFooter>
  <rowBreaks count="1" manualBreakCount="1">
    <brk id="67" min="1"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1:I22"/>
  <sheetViews>
    <sheetView topLeftCell="A2" zoomScale="80" zoomScaleNormal="80" zoomScaleSheetLayoutView="80" zoomScalePageLayoutView="70" workbookViewId="0">
      <selection activeCell="C22" sqref="C22"/>
    </sheetView>
  </sheetViews>
  <sheetFormatPr defaultColWidth="9.33203125" defaultRowHeight="14.4" x14ac:dyDescent="0.3"/>
  <cols>
    <col min="1" max="1" width="1.5546875" style="19" customWidth="1"/>
    <col min="2" max="2" width="64.5546875" style="31" customWidth="1"/>
    <col min="3" max="3" width="1.5546875" style="44" customWidth="1"/>
    <col min="4" max="4" width="1.5546875" style="19" hidden="1" customWidth="1"/>
    <col min="5" max="7" width="30.6640625" style="19" customWidth="1"/>
    <col min="8" max="8" width="13.5546875" style="19" customWidth="1"/>
    <col min="9" max="16384" width="9.33203125" style="19"/>
  </cols>
  <sheetData>
    <row r="1" spans="2:9" s="25" customFormat="1" ht="14.25" hidden="1" customHeight="1" thickBot="1" x14ac:dyDescent="0.65">
      <c r="B1" s="65"/>
      <c r="C1" s="65"/>
      <c r="D1" s="4"/>
      <c r="E1" s="242"/>
      <c r="F1" s="243"/>
      <c r="G1" s="244"/>
      <c r="H1" s="4"/>
    </row>
    <row r="2" spans="2:9" ht="23.1" customHeight="1" x14ac:dyDescent="0.4">
      <c r="B2" s="912" t="s">
        <v>95</v>
      </c>
      <c r="C2" s="316"/>
      <c r="D2" s="328"/>
      <c r="E2" s="165" t="str">
        <f>'2_Costs'!D2</f>
        <v>Utility: Ameren Missouri</v>
      </c>
      <c r="F2" s="166"/>
      <c r="G2" s="264"/>
    </row>
    <row r="3" spans="2:9" ht="23.1" customHeight="1" x14ac:dyDescent="0.4">
      <c r="B3" s="922"/>
      <c r="C3" s="316"/>
      <c r="D3" s="328"/>
      <c r="E3" s="329" t="str">
        <f>'2_Costs'!D3</f>
        <v>Report Date: 3/31/2022</v>
      </c>
      <c r="F3" s="167"/>
      <c r="G3" s="330"/>
      <c r="H3" s="14"/>
    </row>
    <row r="4" spans="2:9" ht="23.1" customHeight="1" x14ac:dyDescent="0.4">
      <c r="B4" s="922"/>
      <c r="C4" s="316"/>
      <c r="D4" s="328"/>
      <c r="E4" s="313" t="str">
        <f>'2_Costs'!D4</f>
        <v>Period:  3/01/2019 - 12/31/2021</v>
      </c>
      <c r="F4" s="167"/>
      <c r="G4" s="265"/>
      <c r="H4" s="37"/>
    </row>
    <row r="5" spans="2:9" ht="23.1" customHeight="1" thickBot="1" x14ac:dyDescent="0.45">
      <c r="B5" s="923"/>
      <c r="C5" s="316"/>
      <c r="D5" s="328"/>
      <c r="E5" s="331" t="str">
        <f>'2_Costs'!D5</f>
        <v>Portfolio Start Date: 3/01/2019</v>
      </c>
      <c r="F5" s="171"/>
      <c r="G5" s="332"/>
      <c r="H5" s="37"/>
    </row>
    <row r="6" spans="2:9" ht="18.600000000000001" thickBot="1" x14ac:dyDescent="0.4">
      <c r="H6" s="37"/>
    </row>
    <row r="7" spans="2:9" s="21" customFormat="1" ht="36" customHeight="1" x14ac:dyDescent="0.35">
      <c r="B7" s="193" t="s">
        <v>5</v>
      </c>
      <c r="C7" s="240"/>
      <c r="D7" s="12"/>
      <c r="E7" s="254" t="str">
        <f>'2_Costs'!D7</f>
        <v>Program Year 1 Total</v>
      </c>
      <c r="F7" s="207" t="str">
        <f>'2_Costs'!E7</f>
        <v>Program Year 2 Total</v>
      </c>
      <c r="G7" s="208" t="str">
        <f>'2_Costs'!F7</f>
        <v>Program Year 3 Total</v>
      </c>
      <c r="H7" s="37"/>
    </row>
    <row r="8" spans="2:9" s="21" customFormat="1" ht="18" x14ac:dyDescent="0.35">
      <c r="B8" s="245" t="s">
        <v>1</v>
      </c>
      <c r="C8" s="241"/>
      <c r="D8" s="24"/>
      <c r="E8" s="250">
        <v>48368044.200000003</v>
      </c>
      <c r="F8" s="17">
        <v>65055693.240000002</v>
      </c>
      <c r="G8" s="255">
        <v>86153038.019999996</v>
      </c>
      <c r="H8" s="24"/>
      <c r="I8" s="64"/>
    </row>
    <row r="9" spans="2:9" s="21" customFormat="1" ht="18" x14ac:dyDescent="0.35">
      <c r="B9" s="246" t="s">
        <v>262</v>
      </c>
      <c r="C9" s="241"/>
      <c r="D9" s="24"/>
      <c r="E9" s="250">
        <v>51965160.760000005</v>
      </c>
      <c r="F9" s="17">
        <v>68368795.370000005</v>
      </c>
      <c r="G9" s="255">
        <v>80695013.867109612</v>
      </c>
      <c r="H9" s="24"/>
      <c r="I9" s="64"/>
    </row>
    <row r="10" spans="2:9" s="21" customFormat="1" ht="18" x14ac:dyDescent="0.35">
      <c r="B10" s="246" t="s">
        <v>2</v>
      </c>
      <c r="C10" s="241"/>
      <c r="D10" s="24"/>
      <c r="E10" s="250">
        <f t="shared" ref="E10:G10" si="0">E8-E9</f>
        <v>-3597116.5600000024</v>
      </c>
      <c r="F10" s="17">
        <f t="shared" si="0"/>
        <v>-3313102.1300000027</v>
      </c>
      <c r="G10" s="255">
        <f t="shared" si="0"/>
        <v>5458024.1528903842</v>
      </c>
      <c r="H10" s="24"/>
    </row>
    <row r="11" spans="2:9" s="21" customFormat="1" ht="18.600000000000001" thickBot="1" x14ac:dyDescent="0.4">
      <c r="B11" s="247" t="s">
        <v>3</v>
      </c>
      <c r="C11" s="241"/>
      <c r="D11" s="56"/>
      <c r="E11" s="256">
        <v>-36133.79</v>
      </c>
      <c r="F11" s="257">
        <v>27668.68</v>
      </c>
      <c r="G11" s="258">
        <v>12107.819999997608</v>
      </c>
      <c r="H11" s="56"/>
    </row>
    <row r="12" spans="2:9" s="21" customFormat="1" ht="15" customHeight="1" thickBot="1" x14ac:dyDescent="0.4">
      <c r="B12" s="40"/>
      <c r="C12" s="47"/>
      <c r="F12" s="84"/>
      <c r="G12" s="84"/>
      <c r="H12" s="13"/>
    </row>
    <row r="13" spans="2:9" s="21" customFormat="1" ht="36" customHeight="1" x14ac:dyDescent="0.35">
      <c r="B13" s="193" t="s">
        <v>76</v>
      </c>
      <c r="C13" s="240"/>
      <c r="D13" s="9"/>
      <c r="E13" s="187" t="str">
        <f>E7</f>
        <v>Program Year 1 Total</v>
      </c>
      <c r="F13" s="188" t="str">
        <f>F7</f>
        <v>Program Year 2 Total</v>
      </c>
      <c r="G13" s="189" t="str">
        <f>G7</f>
        <v>Program Year 3 Total</v>
      </c>
      <c r="H13" s="12"/>
    </row>
    <row r="14" spans="2:9" s="21" customFormat="1" ht="18" x14ac:dyDescent="0.35">
      <c r="B14" s="245" t="s">
        <v>50</v>
      </c>
      <c r="C14" s="241"/>
      <c r="D14" s="10"/>
      <c r="E14" s="248">
        <v>4382431.0999999996</v>
      </c>
      <c r="F14" s="619">
        <v>7681510.8499999996</v>
      </c>
      <c r="G14" s="249">
        <v>30479957.5</v>
      </c>
      <c r="H14" s="24"/>
    </row>
    <row r="15" spans="2:9" s="21" customFormat="1" ht="18" x14ac:dyDescent="0.35">
      <c r="B15" s="246" t="s">
        <v>263</v>
      </c>
      <c r="C15" s="241"/>
      <c r="D15" s="10"/>
      <c r="E15" s="250">
        <v>3483860.87427634</v>
      </c>
      <c r="F15" s="20">
        <v>12112484.169813193</v>
      </c>
      <c r="G15" s="249">
        <v>27987983.362853441</v>
      </c>
      <c r="H15" s="24"/>
    </row>
    <row r="16" spans="2:9" s="21" customFormat="1" ht="18" x14ac:dyDescent="0.35">
      <c r="B16" s="246" t="s">
        <v>2</v>
      </c>
      <c r="C16" s="241"/>
      <c r="D16" s="10"/>
      <c r="E16" s="248">
        <f t="shared" ref="E16:F16" si="1">E14-E15</f>
        <v>898570.22572365962</v>
      </c>
      <c r="F16" s="20">
        <f t="shared" si="1"/>
        <v>-4430973.3198131938</v>
      </c>
      <c r="G16" s="249">
        <f>G14-G15</f>
        <v>2491974.1371465586</v>
      </c>
      <c r="H16" s="24"/>
    </row>
    <row r="17" spans="2:8" s="21" customFormat="1" ht="18.600000000000001" thickBot="1" x14ac:dyDescent="0.4">
      <c r="B17" s="247" t="s">
        <v>51</v>
      </c>
      <c r="C17" s="241"/>
      <c r="D17" s="62"/>
      <c r="E17" s="251">
        <v>7558.86</v>
      </c>
      <c r="F17" s="252">
        <v>797.73999999999978</v>
      </c>
      <c r="G17" s="253">
        <v>-3912.8899999999994</v>
      </c>
      <c r="H17" s="152"/>
    </row>
    <row r="18" spans="2:8" s="21" customFormat="1" ht="7.5" customHeight="1" x14ac:dyDescent="0.35">
      <c r="B18" s="40"/>
      <c r="C18" s="47"/>
      <c r="F18" s="153"/>
      <c r="H18" s="37"/>
    </row>
    <row r="19" spans="2:8" s="21" customFormat="1" ht="18" x14ac:dyDescent="0.35">
      <c r="B19" s="826" t="s">
        <v>260</v>
      </c>
      <c r="C19" s="286"/>
      <c r="D19" s="286"/>
      <c r="E19" s="286"/>
      <c r="F19" s="16"/>
      <c r="G19" s="37"/>
      <c r="H19" s="37"/>
    </row>
    <row r="20" spans="2:8" s="21" customFormat="1" ht="30.6" customHeight="1" x14ac:dyDescent="0.35">
      <c r="B20" s="916" t="s">
        <v>261</v>
      </c>
      <c r="C20" s="916"/>
      <c r="D20" s="916"/>
      <c r="E20" s="916"/>
      <c r="F20" s="916"/>
      <c r="G20" s="916"/>
      <c r="H20" s="37"/>
    </row>
    <row r="21" spans="2:8" s="21" customFormat="1" ht="18" x14ac:dyDescent="0.35">
      <c r="B21" s="48"/>
      <c r="C21" s="36"/>
      <c r="D21" s="36"/>
      <c r="E21" s="36"/>
      <c r="G21" s="36"/>
    </row>
    <row r="22" spans="2:8" ht="18" x14ac:dyDescent="0.35">
      <c r="B22" s="66"/>
      <c r="C22" s="47"/>
      <c r="F22" s="151"/>
    </row>
  </sheetData>
  <mergeCells count="2">
    <mergeCell ref="B2:B5"/>
    <mergeCell ref="B20:G20"/>
  </mergeCells>
  <printOptions horizontalCentered="1"/>
  <pageMargins left="0.5" right="0.5" top="0.5" bottom="0.4" header="0.3" footer="0.3"/>
  <pageSetup scale="50" orientation="portrait" r:id="rId1"/>
  <headerFooter>
    <oddHeader>&amp;RCONFIDENTIAL</oddHeader>
    <oddFooter xml:space="preserve">&amp;L&amp;"-,Bold"&amp;10&amp;A&amp;C&amp;"-,Bold"&amp;10Page &amp;P of 19&amp;R&amp;"-,Bold"&amp;10Exhibit 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B1:W136"/>
  <sheetViews>
    <sheetView topLeftCell="B2" zoomScaleNormal="100" zoomScaleSheetLayoutView="100" zoomScalePageLayoutView="70" workbookViewId="0">
      <selection activeCell="J28" sqref="J28"/>
    </sheetView>
  </sheetViews>
  <sheetFormatPr defaultColWidth="9.33203125" defaultRowHeight="14.4" x14ac:dyDescent="0.3"/>
  <cols>
    <col min="1" max="1" width="2.33203125" style="19" customWidth="1"/>
    <col min="2" max="2" width="47.44140625" style="31" customWidth="1"/>
    <col min="3" max="3" width="1.5546875" style="28" customWidth="1"/>
    <col min="4" max="4" width="14.109375" style="19" customWidth="1"/>
    <col min="5" max="6" width="11.33203125" style="19" customWidth="1"/>
    <col min="7" max="7" width="14.44140625" style="19" customWidth="1"/>
    <col min="8" max="8" width="1.5546875" style="28" customWidth="1"/>
    <col min="9" max="9" width="14.109375" style="19" customWidth="1"/>
    <col min="10" max="11" width="11.33203125" style="19" customWidth="1"/>
    <col min="12" max="12" width="14.44140625" style="19" customWidth="1"/>
    <col min="13" max="13" width="1.5546875" style="28" customWidth="1"/>
    <col min="14" max="14" width="14.109375" style="19" customWidth="1"/>
    <col min="15" max="16" width="11.33203125" style="19" customWidth="1"/>
    <col min="17" max="17" width="14.44140625" style="19" customWidth="1"/>
    <col min="18" max="18" width="1.5546875" style="28" hidden="1" customWidth="1"/>
    <col min="19" max="22" width="15.5546875" style="19" hidden="1" customWidth="1"/>
    <col min="23" max="16384" width="9.33203125" style="19"/>
  </cols>
  <sheetData>
    <row r="1" spans="2:23" s="25" customFormat="1" ht="7.5" hidden="1" customHeight="1" thickBot="1" x14ac:dyDescent="0.65">
      <c r="B1" s="69"/>
      <c r="C1" s="149"/>
      <c r="D1" s="70"/>
      <c r="E1" s="70"/>
      <c r="F1" s="46"/>
      <c r="G1" s="46"/>
      <c r="H1" s="148"/>
      <c r="I1" s="4"/>
      <c r="J1" s="4"/>
      <c r="M1" s="28"/>
      <c r="R1" s="28"/>
    </row>
    <row r="2" spans="2:23" ht="21" customHeight="1" x14ac:dyDescent="0.5">
      <c r="B2" s="931" t="s">
        <v>96</v>
      </c>
      <c r="C2" s="292"/>
      <c r="D2" s="293" t="str">
        <f>'2_Costs'!D2</f>
        <v>Utility: Ameren Missouri</v>
      </c>
      <c r="E2" s="294"/>
      <c r="F2" s="295"/>
      <c r="G2" s="295"/>
      <c r="H2" s="294"/>
      <c r="I2" s="295"/>
      <c r="J2" s="294"/>
      <c r="K2" s="296"/>
      <c r="L2" s="296"/>
      <c r="M2" s="294"/>
      <c r="N2" s="296"/>
      <c r="O2" s="294"/>
      <c r="P2" s="296"/>
      <c r="Q2" s="297"/>
      <c r="R2" s="124"/>
      <c r="S2" s="125"/>
      <c r="T2" s="124"/>
      <c r="U2" s="125"/>
      <c r="V2" s="126"/>
      <c r="W2" s="28"/>
    </row>
    <row r="3" spans="2:23" ht="21" customHeight="1" x14ac:dyDescent="0.6">
      <c r="B3" s="932"/>
      <c r="C3" s="298"/>
      <c r="D3" s="299" t="str">
        <f>'2_Costs'!D3</f>
        <v>Report Date: 3/31/2022</v>
      </c>
      <c r="E3" s="300"/>
      <c r="F3" s="301"/>
      <c r="G3" s="301"/>
      <c r="H3" s="300"/>
      <c r="I3" s="301"/>
      <c r="J3" s="300"/>
      <c r="K3" s="302"/>
      <c r="L3" s="302"/>
      <c r="M3" s="300"/>
      <c r="N3" s="302"/>
      <c r="O3" s="300"/>
      <c r="P3" s="302"/>
      <c r="Q3" s="303"/>
      <c r="R3" s="100"/>
      <c r="S3" s="113"/>
      <c r="T3" s="100"/>
      <c r="U3" s="113"/>
      <c r="V3" s="127"/>
      <c r="W3" s="131"/>
    </row>
    <row r="4" spans="2:23" ht="21" customHeight="1" x14ac:dyDescent="0.6">
      <c r="B4" s="932"/>
      <c r="C4" s="298"/>
      <c r="D4" s="299" t="str">
        <f>'2_Costs'!D4</f>
        <v>Period:  3/01/2019 - 12/31/2021</v>
      </c>
      <c r="E4" s="300"/>
      <c r="F4" s="301"/>
      <c r="G4" s="301"/>
      <c r="H4" s="300"/>
      <c r="I4" s="301"/>
      <c r="J4" s="300"/>
      <c r="K4" s="302"/>
      <c r="L4" s="302"/>
      <c r="M4" s="300"/>
      <c r="N4" s="302"/>
      <c r="O4" s="300"/>
      <c r="P4" s="302"/>
      <c r="Q4" s="303"/>
      <c r="R4" s="100"/>
      <c r="S4" s="113"/>
      <c r="T4" s="100"/>
      <c r="U4" s="113"/>
      <c r="V4" s="127"/>
      <c r="W4" s="131"/>
    </row>
    <row r="5" spans="2:23" ht="21" customHeight="1" thickBot="1" x14ac:dyDescent="0.65">
      <c r="B5" s="933"/>
      <c r="C5" s="298"/>
      <c r="D5" s="304" t="str">
        <f>'2_Costs'!D5</f>
        <v>Portfolio Start Date: 3/01/2019</v>
      </c>
      <c r="E5" s="305"/>
      <c r="F5" s="306"/>
      <c r="G5" s="306"/>
      <c r="H5" s="305"/>
      <c r="I5" s="306"/>
      <c r="J5" s="305"/>
      <c r="K5" s="307"/>
      <c r="L5" s="307"/>
      <c r="M5" s="305"/>
      <c r="N5" s="307"/>
      <c r="O5" s="305"/>
      <c r="P5" s="307"/>
      <c r="Q5" s="308"/>
      <c r="R5" s="128"/>
      <c r="S5" s="129"/>
      <c r="T5" s="128"/>
      <c r="U5" s="129"/>
      <c r="V5" s="130"/>
      <c r="W5" s="132"/>
    </row>
    <row r="6" spans="2:23" ht="9.75" customHeight="1" thickBot="1" x14ac:dyDescent="0.55000000000000004">
      <c r="B6" s="34"/>
      <c r="C6" s="113"/>
      <c r="D6" s="34"/>
      <c r="E6" s="34"/>
      <c r="F6" s="14"/>
      <c r="G6" s="14"/>
      <c r="H6" s="100"/>
      <c r="I6" s="34"/>
      <c r="J6" s="34"/>
      <c r="K6" s="14"/>
      <c r="L6" s="14"/>
      <c r="M6" s="100"/>
      <c r="N6" s="34"/>
      <c r="O6" s="34"/>
      <c r="P6" s="14"/>
      <c r="Q6" s="14"/>
      <c r="R6" s="100"/>
      <c r="S6" s="34"/>
      <c r="T6" s="34"/>
      <c r="U6" s="14"/>
      <c r="V6" s="14"/>
    </row>
    <row r="7" spans="2:23" s="3" customFormat="1" ht="18" customHeight="1" thickBot="1" x14ac:dyDescent="0.35">
      <c r="B7" s="111"/>
      <c r="C7" s="348"/>
      <c r="D7" s="934" t="str">
        <f>'2_Costs'!D7</f>
        <v>Program Year 1 Total</v>
      </c>
      <c r="E7" s="935"/>
      <c r="F7" s="935"/>
      <c r="G7" s="936"/>
      <c r="H7" s="145"/>
      <c r="I7" s="934" t="str">
        <f>'2_Costs'!E7</f>
        <v>Program Year 2 Total</v>
      </c>
      <c r="J7" s="935"/>
      <c r="K7" s="935"/>
      <c r="L7" s="936"/>
      <c r="M7" s="145"/>
      <c r="N7" s="934" t="str">
        <f>'2_Costs'!F7</f>
        <v>Program Year 3 Total</v>
      </c>
      <c r="O7" s="935"/>
      <c r="P7" s="935"/>
      <c r="Q7" s="936"/>
      <c r="R7" s="145"/>
      <c r="S7" s="928" t="e">
        <f>'2_Costs'!#REF!</f>
        <v>#REF!</v>
      </c>
      <c r="T7" s="929"/>
      <c r="U7" s="929"/>
      <c r="V7" s="930"/>
    </row>
    <row r="8" spans="2:23" ht="4.5" customHeight="1" thickBot="1" x14ac:dyDescent="0.35"/>
    <row r="9" spans="2:23" s="3" customFormat="1" ht="38.1" customHeight="1" x14ac:dyDescent="0.3">
      <c r="B9" s="266" t="s">
        <v>166</v>
      </c>
      <c r="C9" s="7"/>
      <c r="D9" s="282" t="s">
        <v>63</v>
      </c>
      <c r="E9" s="283" t="s">
        <v>64</v>
      </c>
      <c r="F9" s="283" t="s">
        <v>59</v>
      </c>
      <c r="G9" s="284" t="s">
        <v>78</v>
      </c>
      <c r="H9" s="145"/>
      <c r="I9" s="282" t="s">
        <v>63</v>
      </c>
      <c r="J9" s="283" t="s">
        <v>64</v>
      </c>
      <c r="K9" s="283" t="s">
        <v>59</v>
      </c>
      <c r="L9" s="284" t="s">
        <v>78</v>
      </c>
      <c r="M9" s="7"/>
      <c r="N9" s="282" t="s">
        <v>63</v>
      </c>
      <c r="O9" s="283" t="s">
        <v>64</v>
      </c>
      <c r="P9" s="283" t="s">
        <v>59</v>
      </c>
      <c r="Q9" s="284" t="s">
        <v>78</v>
      </c>
      <c r="R9" s="26"/>
      <c r="S9" s="71" t="s">
        <v>63</v>
      </c>
      <c r="T9" s="71" t="s">
        <v>64</v>
      </c>
      <c r="U9" s="71" t="s">
        <v>59</v>
      </c>
      <c r="V9" s="71" t="s">
        <v>78</v>
      </c>
    </row>
    <row r="10" spans="2:23" s="3" customFormat="1" ht="17.100000000000001" customHeight="1" x14ac:dyDescent="0.3">
      <c r="B10" s="399" t="s">
        <v>139</v>
      </c>
      <c r="C10" s="278"/>
      <c r="D10" s="403">
        <v>0.35545502863746992</v>
      </c>
      <c r="E10" s="404">
        <v>0.35750138029983425</v>
      </c>
      <c r="F10" s="404">
        <v>5.2725554975748086</v>
      </c>
      <c r="G10" s="405">
        <v>0.25717705041661376</v>
      </c>
      <c r="H10" s="145"/>
      <c r="I10" s="403">
        <v>0.45600194018383816</v>
      </c>
      <c r="J10" s="404">
        <v>0.45582673516342104</v>
      </c>
      <c r="K10" s="404">
        <v>2.138598581132539</v>
      </c>
      <c r="L10" s="405">
        <v>0.30921889461001612</v>
      </c>
      <c r="M10" s="279"/>
      <c r="N10" s="403">
        <v>0.76023473290012622</v>
      </c>
      <c r="O10" s="404">
        <v>0.62920422787063279</v>
      </c>
      <c r="P10" s="404">
        <v>5.338476740034209</v>
      </c>
      <c r="Q10" s="405">
        <v>0.35378086915589974</v>
      </c>
      <c r="R10" s="261"/>
      <c r="S10" s="141"/>
      <c r="T10" s="141"/>
      <c r="U10" s="141"/>
      <c r="V10" s="141"/>
    </row>
    <row r="11" spans="2:23" s="3" customFormat="1" ht="17.100000000000001" customHeight="1" x14ac:dyDescent="0.3">
      <c r="B11" s="399" t="s">
        <v>138</v>
      </c>
      <c r="C11" s="278"/>
      <c r="D11" s="403">
        <v>0.43981181560719551</v>
      </c>
      <c r="E11" s="404">
        <v>0.43131192356063913</v>
      </c>
      <c r="F11" s="404">
        <v>3.4266712383922018</v>
      </c>
      <c r="G11" s="405">
        <v>0.28762654826104683</v>
      </c>
      <c r="H11" s="145"/>
      <c r="I11" s="403">
        <v>1.0946462529101393</v>
      </c>
      <c r="J11" s="404">
        <v>1.0946462529101393</v>
      </c>
      <c r="K11" s="404">
        <v>3.9325171562489842</v>
      </c>
      <c r="L11" s="405">
        <v>0.45026967751500213</v>
      </c>
      <c r="M11" s="279"/>
      <c r="N11" s="403">
        <v>0.64560194272010418</v>
      </c>
      <c r="O11" s="404">
        <v>0.49065979167064699</v>
      </c>
      <c r="P11" s="404">
        <v>4.8780234213177813</v>
      </c>
      <c r="Q11" s="405">
        <v>0.286597882307767</v>
      </c>
      <c r="R11" s="261"/>
      <c r="S11" s="141"/>
      <c r="T11" s="141"/>
      <c r="U11" s="141"/>
      <c r="V11" s="141"/>
    </row>
    <row r="12" spans="2:23" s="3" customFormat="1" ht="17.100000000000001" customHeight="1" x14ac:dyDescent="0.3">
      <c r="B12" s="399" t="s">
        <v>132</v>
      </c>
      <c r="C12" s="278"/>
      <c r="D12" s="409">
        <v>0.87780319878244517</v>
      </c>
      <c r="E12" s="410">
        <v>0.84592416918568503</v>
      </c>
      <c r="F12" s="410">
        <v>2.5448886648166282</v>
      </c>
      <c r="G12" s="411">
        <v>0.46013122078214624</v>
      </c>
      <c r="H12" s="145"/>
      <c r="I12" s="409">
        <v>1.6554492301872328</v>
      </c>
      <c r="J12" s="410">
        <v>0.81007527938280199</v>
      </c>
      <c r="K12" s="410">
        <v>4.9516832521349103</v>
      </c>
      <c r="L12" s="411">
        <v>0.45818336079587885</v>
      </c>
      <c r="M12" s="280"/>
      <c r="N12" s="409">
        <v>0.9483243619208912</v>
      </c>
      <c r="O12" s="410">
        <v>0.65111779354591848</v>
      </c>
      <c r="P12" s="410">
        <v>3.3165531303136793</v>
      </c>
      <c r="Q12" s="411">
        <v>0.37169853271289449</v>
      </c>
      <c r="R12" s="262"/>
      <c r="S12" s="142"/>
      <c r="T12" s="142"/>
      <c r="U12" s="142"/>
      <c r="V12" s="142"/>
    </row>
    <row r="13" spans="2:23" s="3" customFormat="1" ht="17.100000000000001" customHeight="1" x14ac:dyDescent="0.3">
      <c r="B13" s="412" t="s">
        <v>137</v>
      </c>
      <c r="C13" s="29"/>
      <c r="D13" s="416">
        <v>0.46114624856015962</v>
      </c>
      <c r="E13" s="417">
        <v>0.45527011489000152</v>
      </c>
      <c r="F13" s="417">
        <v>3.4105204865979957</v>
      </c>
      <c r="G13" s="418">
        <v>0.30305113803017342</v>
      </c>
      <c r="H13" s="145"/>
      <c r="I13" s="416">
        <v>0.8214529210824395</v>
      </c>
      <c r="J13" s="417">
        <v>0.80146478815578537</v>
      </c>
      <c r="K13" s="417">
        <v>3.2156266244143548</v>
      </c>
      <c r="L13" s="418">
        <v>0.40463858521811752</v>
      </c>
      <c r="M13" s="281"/>
      <c r="N13" s="416">
        <v>0.71979185043929517</v>
      </c>
      <c r="O13" s="417">
        <v>0.57082414138001858</v>
      </c>
      <c r="P13" s="417">
        <v>4.9862307689946297</v>
      </c>
      <c r="Q13" s="418">
        <v>0.32637306155746471</v>
      </c>
      <c r="R13" s="263"/>
      <c r="S13" s="141"/>
      <c r="T13" s="141"/>
      <c r="U13" s="141"/>
      <c r="V13" s="141"/>
    </row>
    <row r="14" spans="2:23" s="3" customFormat="1" ht="17.100000000000001" customHeight="1" x14ac:dyDescent="0.3">
      <c r="B14" s="455" t="s">
        <v>80</v>
      </c>
      <c r="C14" s="278"/>
      <c r="D14" s="456">
        <v>1.380929725660786</v>
      </c>
      <c r="E14" s="457">
        <v>3.5215459781035618</v>
      </c>
      <c r="F14" s="457">
        <v>1.3562741666794391</v>
      </c>
      <c r="G14" s="458">
        <v>1.4057896846841358</v>
      </c>
      <c r="H14" s="145"/>
      <c r="I14" s="456">
        <v>1.6724250175520265</v>
      </c>
      <c r="J14" s="457">
        <v>4.7767131302694397</v>
      </c>
      <c r="K14" s="457">
        <v>1.5742726689799527</v>
      </c>
      <c r="L14" s="458">
        <v>1.5511554861244341</v>
      </c>
      <c r="M14" s="279"/>
      <c r="N14" s="456">
        <v>1.5008533252432901</v>
      </c>
      <c r="O14" s="457">
        <v>3.9584141061090636</v>
      </c>
      <c r="P14" s="457">
        <v>1.582901743720138</v>
      </c>
      <c r="Q14" s="458">
        <v>1.3185689697873058</v>
      </c>
      <c r="R14" s="261"/>
      <c r="S14" s="89"/>
      <c r="T14" s="89"/>
      <c r="U14" s="89"/>
      <c r="V14" s="89"/>
    </row>
    <row r="15" spans="2:23" s="3" customFormat="1" ht="17.100000000000001" customHeight="1" x14ac:dyDescent="0.3">
      <c r="B15" s="455" t="s">
        <v>11</v>
      </c>
      <c r="C15" s="278"/>
      <c r="D15" s="456">
        <v>1.5956622272664167</v>
      </c>
      <c r="E15" s="457">
        <v>4.1788682696668493</v>
      </c>
      <c r="F15" s="457">
        <v>2.2238822227917541</v>
      </c>
      <c r="G15" s="458">
        <v>1.0339213608745994</v>
      </c>
      <c r="H15" s="145"/>
      <c r="I15" s="456">
        <v>1.4309620559623224</v>
      </c>
      <c r="J15" s="457">
        <v>4.7942154171375533</v>
      </c>
      <c r="K15" s="457">
        <v>1.7109267327206803</v>
      </c>
      <c r="L15" s="458">
        <v>1.1608592791940846</v>
      </c>
      <c r="M15" s="279"/>
      <c r="N15" s="456">
        <v>1.6503238029115179</v>
      </c>
      <c r="O15" s="457">
        <v>4.0458604321817129</v>
      </c>
      <c r="P15" s="457">
        <v>2.2072214292564816</v>
      </c>
      <c r="Q15" s="458">
        <v>1.0669650097560524</v>
      </c>
      <c r="R15" s="261"/>
      <c r="S15" s="89"/>
      <c r="T15" s="89"/>
      <c r="U15" s="89"/>
      <c r="V15" s="89"/>
    </row>
    <row r="16" spans="2:23" s="3" customFormat="1" ht="17.100000000000001" customHeight="1" x14ac:dyDescent="0.3">
      <c r="B16" s="455" t="s">
        <v>10</v>
      </c>
      <c r="C16" s="278"/>
      <c r="D16" s="456">
        <v>4.8003365774010218</v>
      </c>
      <c r="E16" s="457">
        <v>5.136821670967076</v>
      </c>
      <c r="F16" s="457">
        <v>5.2352359215470443</v>
      </c>
      <c r="G16" s="458">
        <v>1.8390563042502497</v>
      </c>
      <c r="H16" s="145"/>
      <c r="I16" s="456">
        <v>4.601565963210601</v>
      </c>
      <c r="J16" s="457">
        <v>4.5598732695392998</v>
      </c>
      <c r="K16" s="457">
        <v>5.3755146415716411</v>
      </c>
      <c r="L16" s="458">
        <v>1.4659532481721387</v>
      </c>
      <c r="M16" s="279"/>
      <c r="N16" s="456">
        <v>3.8531503712143906</v>
      </c>
      <c r="O16" s="457">
        <v>3.1319059319730855</v>
      </c>
      <c r="P16" s="457">
        <v>6.5592632761816594</v>
      </c>
      <c r="Q16" s="458">
        <v>1.2558919663830732</v>
      </c>
      <c r="R16" s="261"/>
      <c r="S16" s="89"/>
      <c r="T16" s="89"/>
      <c r="U16" s="89"/>
      <c r="V16" s="89"/>
    </row>
    <row r="17" spans="2:22" s="3" customFormat="1" ht="17.100000000000001" customHeight="1" x14ac:dyDescent="0.3">
      <c r="B17" s="455" t="s">
        <v>49</v>
      </c>
      <c r="C17" s="278"/>
      <c r="D17" s="456">
        <v>1.8592256199302581</v>
      </c>
      <c r="E17" s="457">
        <v>2.8429796925022552</v>
      </c>
      <c r="F17" s="457">
        <v>3.5959762774794686</v>
      </c>
      <c r="G17" s="458">
        <v>0.78354669912913544</v>
      </c>
      <c r="H17" s="145"/>
      <c r="I17" s="456">
        <v>2.1402650363344931</v>
      </c>
      <c r="J17" s="457">
        <v>2.4837512249201561</v>
      </c>
      <c r="K17" s="457">
        <v>4.1624579192750311</v>
      </c>
      <c r="L17" s="458">
        <v>0.73781686770851618</v>
      </c>
      <c r="M17" s="279"/>
      <c r="N17" s="456">
        <v>1.7175595665333636</v>
      </c>
      <c r="O17" s="457">
        <v>2.802596445546627</v>
      </c>
      <c r="P17" s="457">
        <v>3.5878857718279207</v>
      </c>
      <c r="Q17" s="458">
        <v>0.66462476369721601</v>
      </c>
      <c r="R17" s="261"/>
      <c r="S17" s="89"/>
      <c r="T17" s="89"/>
      <c r="U17" s="89"/>
      <c r="V17" s="89"/>
    </row>
    <row r="18" spans="2:22" s="3" customFormat="1" ht="17.100000000000001" customHeight="1" x14ac:dyDescent="0.3">
      <c r="B18" s="455" t="s">
        <v>9</v>
      </c>
      <c r="C18" s="278"/>
      <c r="D18" s="456">
        <v>1.5493109244385999</v>
      </c>
      <c r="E18" s="457">
        <v>4.0595362868010483</v>
      </c>
      <c r="F18" s="457">
        <v>2.8295680308913096</v>
      </c>
      <c r="G18" s="458">
        <v>0.80131105732498387</v>
      </c>
      <c r="H18" s="145"/>
      <c r="I18" s="456">
        <v>1.1851440914621936</v>
      </c>
      <c r="J18" s="457">
        <v>4.1991130999595914</v>
      </c>
      <c r="K18" s="457">
        <v>1.8435504116719481</v>
      </c>
      <c r="L18" s="458">
        <v>0.88644939327493633</v>
      </c>
      <c r="M18" s="279"/>
      <c r="N18" s="456">
        <v>2.449981353919799</v>
      </c>
      <c r="O18" s="457">
        <v>3.0661286940358203</v>
      </c>
      <c r="P18" s="457">
        <v>4.8717888135633141</v>
      </c>
      <c r="Q18" s="458">
        <v>0.73898352988232185</v>
      </c>
      <c r="R18" s="261"/>
      <c r="S18" s="89"/>
      <c r="T18" s="89"/>
      <c r="U18" s="89"/>
      <c r="V18" s="89"/>
    </row>
    <row r="19" spans="2:22" s="3" customFormat="1" ht="18" hidden="1" customHeight="1" x14ac:dyDescent="0.3">
      <c r="B19" s="455" t="s">
        <v>124</v>
      </c>
      <c r="C19" s="278"/>
      <c r="D19" s="456"/>
      <c r="E19" s="457"/>
      <c r="F19" s="457"/>
      <c r="G19" s="458"/>
      <c r="H19" s="145"/>
      <c r="I19" s="456"/>
      <c r="J19" s="457"/>
      <c r="K19" s="457"/>
      <c r="L19" s="458"/>
      <c r="M19" s="279"/>
      <c r="N19" s="456"/>
      <c r="O19" s="457"/>
      <c r="P19" s="457"/>
      <c r="Q19" s="458"/>
      <c r="R19" s="261"/>
      <c r="S19" s="89"/>
      <c r="T19" s="89"/>
      <c r="U19" s="89"/>
      <c r="V19" s="89"/>
    </row>
    <row r="20" spans="2:22" s="3" customFormat="1" ht="17.100000000000001" customHeight="1" x14ac:dyDescent="0.3">
      <c r="B20" s="455" t="s">
        <v>216</v>
      </c>
      <c r="C20" s="278"/>
      <c r="D20" s="456">
        <v>2.0506337528779639</v>
      </c>
      <c r="E20" s="457">
        <v>2.0506337528779639</v>
      </c>
      <c r="F20" s="459" t="s">
        <v>165</v>
      </c>
      <c r="G20" s="458">
        <v>2.0270336735485301</v>
      </c>
      <c r="H20" s="145"/>
      <c r="I20" s="456">
        <v>1.1740916262792382</v>
      </c>
      <c r="J20" s="457">
        <v>1.1740916262792382</v>
      </c>
      <c r="K20" s="459" t="s">
        <v>165</v>
      </c>
      <c r="L20" s="458">
        <v>1.1669661872744941</v>
      </c>
      <c r="M20" s="279"/>
      <c r="N20" s="456">
        <v>1.0895588616741552</v>
      </c>
      <c r="O20" s="457">
        <v>1.0895588616741552</v>
      </c>
      <c r="P20" s="459" t="s">
        <v>165</v>
      </c>
      <c r="Q20" s="458">
        <v>1.0798980888995193</v>
      </c>
      <c r="R20" s="261"/>
      <c r="S20" s="89"/>
      <c r="T20" s="89"/>
      <c r="U20" s="89"/>
      <c r="V20" s="89"/>
    </row>
    <row r="21" spans="2:22" s="3" customFormat="1" ht="18" hidden="1" customHeight="1" x14ac:dyDescent="0.3">
      <c r="B21" s="455" t="s">
        <v>126</v>
      </c>
      <c r="C21" s="278"/>
      <c r="D21" s="460">
        <v>1.380929725660786</v>
      </c>
      <c r="E21" s="459">
        <v>3.5215459781035618</v>
      </c>
      <c r="F21" s="459">
        <v>1.3562741666794391</v>
      </c>
      <c r="G21" s="461">
        <v>1.4057896846841358</v>
      </c>
      <c r="H21" s="145"/>
      <c r="I21" s="460"/>
      <c r="J21" s="459"/>
      <c r="K21" s="459"/>
      <c r="L21" s="461"/>
      <c r="M21" s="280"/>
      <c r="N21" s="460"/>
      <c r="O21" s="459"/>
      <c r="P21" s="459"/>
      <c r="Q21" s="461"/>
      <c r="R21" s="262"/>
      <c r="S21" s="85"/>
      <c r="T21" s="85"/>
      <c r="U21" s="85"/>
      <c r="V21" s="85"/>
    </row>
    <row r="22" spans="2:22" s="3" customFormat="1" ht="17.100000000000001" customHeight="1" x14ac:dyDescent="0.3">
      <c r="B22" s="462" t="s">
        <v>7</v>
      </c>
      <c r="C22" s="29"/>
      <c r="D22" s="463">
        <v>1.6396440122802982</v>
      </c>
      <c r="E22" s="464">
        <v>3.1481336457360465</v>
      </c>
      <c r="F22" s="464">
        <v>2.4583453863320233</v>
      </c>
      <c r="G22" s="465">
        <v>1.0577396032841788</v>
      </c>
      <c r="H22" s="145"/>
      <c r="I22" s="463">
        <v>1.3684492958340368</v>
      </c>
      <c r="J22" s="464">
        <v>3.1359183900099148</v>
      </c>
      <c r="K22" s="464">
        <v>1.847200600902476</v>
      </c>
      <c r="L22" s="465">
        <v>1.0848437345080379</v>
      </c>
      <c r="M22" s="281"/>
      <c r="N22" s="463">
        <v>1.7154342698990339</v>
      </c>
      <c r="O22" s="464">
        <v>2.6767046812788684</v>
      </c>
      <c r="P22" s="464">
        <v>2.8917108086457346</v>
      </c>
      <c r="Q22" s="465">
        <v>0.95744788006989734</v>
      </c>
      <c r="R22" s="263"/>
      <c r="S22" s="89"/>
      <c r="T22" s="89"/>
      <c r="U22" s="89"/>
      <c r="V22" s="89"/>
    </row>
    <row r="23" spans="2:22" s="3" customFormat="1" ht="17.100000000000001" customHeight="1" x14ac:dyDescent="0.3">
      <c r="B23" s="569" t="s">
        <v>127</v>
      </c>
      <c r="C23" s="278"/>
      <c r="D23" s="558">
        <v>1.1388627412709866</v>
      </c>
      <c r="E23" s="559">
        <v>1.1388229395263934</v>
      </c>
      <c r="F23" s="560" t="s">
        <v>165</v>
      </c>
      <c r="G23" s="561">
        <v>0.42272465554539157</v>
      </c>
      <c r="H23" s="145"/>
      <c r="I23" s="558">
        <v>0.80732530277595593</v>
      </c>
      <c r="J23" s="559">
        <v>0.80732532265475598</v>
      </c>
      <c r="K23" s="560" t="s">
        <v>165</v>
      </c>
      <c r="L23" s="561">
        <v>0.37625196094158736</v>
      </c>
      <c r="M23" s="279"/>
      <c r="N23" s="558">
        <v>1.1426392492602908</v>
      </c>
      <c r="O23" s="559">
        <v>1.1426393109748543</v>
      </c>
      <c r="P23" s="560" t="s">
        <v>165</v>
      </c>
      <c r="Q23" s="561">
        <v>0.37005046125726732</v>
      </c>
      <c r="R23" s="261"/>
      <c r="S23" s="90"/>
      <c r="T23" s="90"/>
      <c r="U23" s="143"/>
      <c r="V23" s="90"/>
    </row>
    <row r="24" spans="2:22" s="3" customFormat="1" ht="17.100000000000001" customHeight="1" x14ac:dyDescent="0.3">
      <c r="B24" s="569" t="s">
        <v>47</v>
      </c>
      <c r="C24" s="278"/>
      <c r="D24" s="558">
        <v>0.9466212055389619</v>
      </c>
      <c r="E24" s="559">
        <v>1.6650073273201338</v>
      </c>
      <c r="F24" s="559">
        <v>2.5211384514074981</v>
      </c>
      <c r="G24" s="561">
        <v>0.57718950357141319</v>
      </c>
      <c r="H24" s="145"/>
      <c r="I24" s="558">
        <v>1.1106637465063116</v>
      </c>
      <c r="J24" s="559">
        <v>1.6497544136617275</v>
      </c>
      <c r="K24" s="559">
        <v>3.1359180384656109</v>
      </c>
      <c r="L24" s="561">
        <v>0.61780442990465279</v>
      </c>
      <c r="M24" s="279"/>
      <c r="N24" s="558">
        <v>0.82383029091357507</v>
      </c>
      <c r="O24" s="559">
        <v>1.1998085850811708</v>
      </c>
      <c r="P24" s="559">
        <v>2.8285612886034275</v>
      </c>
      <c r="Q24" s="561">
        <v>0.47109678189179649</v>
      </c>
      <c r="R24" s="261"/>
      <c r="S24" s="90"/>
      <c r="T24" s="90"/>
      <c r="U24" s="90"/>
      <c r="V24" s="90"/>
    </row>
    <row r="25" spans="2:22" s="3" customFormat="1" ht="17.100000000000001" customHeight="1" x14ac:dyDescent="0.3">
      <c r="B25" s="569" t="s">
        <v>128</v>
      </c>
      <c r="C25" s="278"/>
      <c r="D25" s="558">
        <v>3.7083041254242377</v>
      </c>
      <c r="E25" s="559">
        <v>3.9775666911882239</v>
      </c>
      <c r="F25" s="559">
        <v>12.679435499772897</v>
      </c>
      <c r="G25" s="561">
        <v>0.65194034304375881</v>
      </c>
      <c r="H25" s="145"/>
      <c r="I25" s="558">
        <v>2.5067620769181307</v>
      </c>
      <c r="J25" s="559">
        <v>4.5849317471025168</v>
      </c>
      <c r="K25" s="559">
        <v>9.1529883958872666</v>
      </c>
      <c r="L25" s="561">
        <v>0.67544318656837843</v>
      </c>
      <c r="M25" s="279"/>
      <c r="N25" s="558">
        <v>1.9584842962894879</v>
      </c>
      <c r="O25" s="559">
        <v>3.9065609325103972</v>
      </c>
      <c r="P25" s="559">
        <v>7.4558130818559185</v>
      </c>
      <c r="Q25" s="561">
        <v>0.57150342296428991</v>
      </c>
      <c r="R25" s="261"/>
      <c r="S25" s="90"/>
      <c r="T25" s="90"/>
      <c r="U25" s="90"/>
      <c r="V25" s="90"/>
    </row>
    <row r="26" spans="2:22" s="3" customFormat="1" ht="17.100000000000001" customHeight="1" x14ac:dyDescent="0.3">
      <c r="B26" s="569" t="s">
        <v>48</v>
      </c>
      <c r="C26" s="278"/>
      <c r="D26" s="558">
        <v>0.3242670555258837</v>
      </c>
      <c r="E26" s="559">
        <v>0.3242670555258837</v>
      </c>
      <c r="F26" s="559">
        <v>0</v>
      </c>
      <c r="G26" s="561">
        <v>0.2260622231168892</v>
      </c>
      <c r="H26" s="145"/>
      <c r="I26" s="558">
        <v>0.8505117708315415</v>
      </c>
      <c r="J26" s="559">
        <v>0.8505117708315415</v>
      </c>
      <c r="K26" s="559">
        <v>0</v>
      </c>
      <c r="L26" s="561">
        <v>0.41221605960857355</v>
      </c>
      <c r="M26" s="279"/>
      <c r="N26" s="558">
        <v>0.3787731193224404</v>
      </c>
      <c r="O26" s="559">
        <v>0.3787731193224404</v>
      </c>
      <c r="P26" s="559">
        <v>0</v>
      </c>
      <c r="Q26" s="561">
        <v>0.26232930597132625</v>
      </c>
      <c r="R26" s="261"/>
      <c r="S26" s="90"/>
      <c r="T26" s="90"/>
      <c r="U26" s="90"/>
      <c r="V26" s="90"/>
    </row>
    <row r="27" spans="2:22" s="3" customFormat="1" ht="17.100000000000001" customHeight="1" x14ac:dyDescent="0.3">
      <c r="B27" s="569" t="s">
        <v>13</v>
      </c>
      <c r="C27" s="278"/>
      <c r="D27" s="558">
        <v>1.0252864490703166</v>
      </c>
      <c r="E27" s="559">
        <v>2.5881739950418283</v>
      </c>
      <c r="F27" s="559">
        <v>1.7446897349980397</v>
      </c>
      <c r="G27" s="561">
        <v>0.76707895680132132</v>
      </c>
      <c r="H27" s="145"/>
      <c r="I27" s="558">
        <v>1.756101084163197</v>
      </c>
      <c r="J27" s="559">
        <v>2.4011749205823376</v>
      </c>
      <c r="K27" s="559">
        <v>3.4901820103556664</v>
      </c>
      <c r="L27" s="561">
        <v>0.76532104730840278</v>
      </c>
      <c r="M27" s="279"/>
      <c r="N27" s="558">
        <v>1.4923918831908021</v>
      </c>
      <c r="O27" s="559">
        <v>1.9770774383022152</v>
      </c>
      <c r="P27" s="559">
        <v>3.7528094386242845</v>
      </c>
      <c r="Q27" s="561">
        <v>0.61729153346140164</v>
      </c>
      <c r="R27" s="261"/>
      <c r="S27" s="90"/>
      <c r="T27" s="90"/>
      <c r="U27" s="90"/>
      <c r="V27" s="90"/>
    </row>
    <row r="28" spans="2:22" s="3" customFormat="1" ht="17.100000000000001" customHeight="1" x14ac:dyDescent="0.3">
      <c r="B28" s="569" t="s">
        <v>12</v>
      </c>
      <c r="C28" s="278"/>
      <c r="D28" s="558">
        <v>4.4728816725303346</v>
      </c>
      <c r="E28" s="559">
        <v>4.4728816725303329</v>
      </c>
      <c r="F28" s="562" t="s">
        <v>165</v>
      </c>
      <c r="G28" s="561">
        <v>0.6048247995878866</v>
      </c>
      <c r="H28" s="145"/>
      <c r="I28" s="558">
        <v>4.1545226475675028</v>
      </c>
      <c r="J28" s="559">
        <v>4.1545235029341585</v>
      </c>
      <c r="K28" s="562" t="s">
        <v>165</v>
      </c>
      <c r="L28" s="561">
        <v>0.61570545923389619</v>
      </c>
      <c r="M28" s="279"/>
      <c r="N28" s="558">
        <v>5.4532309481631742</v>
      </c>
      <c r="O28" s="559">
        <v>5.4532324133257708</v>
      </c>
      <c r="P28" s="562" t="s">
        <v>165</v>
      </c>
      <c r="Q28" s="561">
        <v>0.54990028487274578</v>
      </c>
      <c r="R28" s="261"/>
      <c r="S28" s="90"/>
      <c r="T28" s="90"/>
      <c r="U28" s="91"/>
      <c r="V28" s="90"/>
    </row>
    <row r="29" spans="2:22" s="3" customFormat="1" ht="17.100000000000001" customHeight="1" x14ac:dyDescent="0.3">
      <c r="B29" s="569" t="s">
        <v>129</v>
      </c>
      <c r="C29" s="278"/>
      <c r="D29" s="558">
        <v>1.0230435423368096</v>
      </c>
      <c r="E29" s="559">
        <v>0.98314036151784168</v>
      </c>
      <c r="F29" s="559">
        <v>7.5780455652079297</v>
      </c>
      <c r="G29" s="561">
        <v>0.4357864760813317</v>
      </c>
      <c r="H29" s="145"/>
      <c r="I29" s="558">
        <v>1.703765837783533</v>
      </c>
      <c r="J29" s="559">
        <v>2.0064459693203442</v>
      </c>
      <c r="K29" s="559">
        <v>10.985515999654849</v>
      </c>
      <c r="L29" s="561">
        <v>0.66223241516785059</v>
      </c>
      <c r="M29" s="279"/>
      <c r="N29" s="558">
        <v>1.8786634137054508</v>
      </c>
      <c r="O29" s="559">
        <v>1.7989032852084756</v>
      </c>
      <c r="P29" s="559">
        <v>7.7837706898706127</v>
      </c>
      <c r="Q29" s="561">
        <v>0.57011570116879007</v>
      </c>
      <c r="R29" s="261"/>
      <c r="S29" s="90"/>
      <c r="T29" s="90"/>
      <c r="U29" s="90"/>
      <c r="V29" s="90"/>
    </row>
    <row r="30" spans="2:22" s="3" customFormat="1" ht="17.100000000000001" customHeight="1" x14ac:dyDescent="0.3">
      <c r="B30" s="569" t="s">
        <v>130</v>
      </c>
      <c r="C30" s="278"/>
      <c r="D30" s="563">
        <v>1.131256591152942</v>
      </c>
      <c r="E30" s="564">
        <v>1.131256591152942</v>
      </c>
      <c r="F30" s="560" t="s">
        <v>165</v>
      </c>
      <c r="G30" s="565">
        <v>1.0319709489167677</v>
      </c>
      <c r="H30" s="145"/>
      <c r="I30" s="563">
        <v>1.6847808232778325</v>
      </c>
      <c r="J30" s="564">
        <v>1.6847808232778325</v>
      </c>
      <c r="K30" s="560" t="s">
        <v>165</v>
      </c>
      <c r="L30" s="565">
        <v>1.5892209127538062</v>
      </c>
      <c r="M30" s="279"/>
      <c r="N30" s="558">
        <v>1.1067666613799063</v>
      </c>
      <c r="O30" s="559">
        <v>1.1067666613799063</v>
      </c>
      <c r="P30" s="562" t="s">
        <v>165</v>
      </c>
      <c r="Q30" s="561">
        <v>1.0998510080673887</v>
      </c>
      <c r="R30" s="261"/>
      <c r="S30" s="72"/>
      <c r="T30" s="72"/>
      <c r="U30" s="143"/>
      <c r="V30" s="72"/>
    </row>
    <row r="31" spans="2:22" s="3" customFormat="1" ht="18" hidden="1" customHeight="1" x14ac:dyDescent="0.3">
      <c r="B31" s="569" t="s">
        <v>131</v>
      </c>
      <c r="C31" s="278"/>
      <c r="D31" s="563"/>
      <c r="E31" s="564"/>
      <c r="F31" s="560"/>
      <c r="G31" s="565"/>
      <c r="H31" s="145"/>
      <c r="I31" s="563"/>
      <c r="J31" s="564"/>
      <c r="K31" s="560"/>
      <c r="L31" s="565"/>
      <c r="M31" s="279"/>
      <c r="N31" s="563"/>
      <c r="O31" s="564"/>
      <c r="P31" s="560"/>
      <c r="Q31" s="565"/>
      <c r="R31" s="261"/>
      <c r="S31" s="72"/>
      <c r="T31" s="72"/>
      <c r="U31" s="143"/>
      <c r="V31" s="72"/>
    </row>
    <row r="32" spans="2:22" s="3" customFormat="1" ht="18" customHeight="1" x14ac:dyDescent="0.3">
      <c r="B32" s="569" t="s">
        <v>180</v>
      </c>
      <c r="C32" s="278"/>
      <c r="D32" s="563"/>
      <c r="E32" s="564"/>
      <c r="F32" s="560"/>
      <c r="G32" s="565"/>
      <c r="H32" s="145"/>
      <c r="I32" s="563"/>
      <c r="J32" s="564"/>
      <c r="K32" s="560"/>
      <c r="L32" s="565"/>
      <c r="M32" s="279"/>
      <c r="N32" s="563">
        <v>0.68173794818319589</v>
      </c>
      <c r="O32" s="564">
        <v>0.48797688785961574</v>
      </c>
      <c r="P32" s="560">
        <v>3.5247597189181072</v>
      </c>
      <c r="Q32" s="565">
        <v>0.30538975326061585</v>
      </c>
      <c r="R32" s="261"/>
      <c r="S32" s="72"/>
      <c r="T32" s="72"/>
      <c r="U32" s="143"/>
      <c r="V32" s="72"/>
    </row>
    <row r="33" spans="2:22" s="3" customFormat="1" ht="17.100000000000001" customHeight="1" x14ac:dyDescent="0.3">
      <c r="B33" s="570" t="s">
        <v>8</v>
      </c>
      <c r="C33" s="29"/>
      <c r="D33" s="566">
        <v>1.5200169733696871</v>
      </c>
      <c r="E33" s="567">
        <v>2.2637692428695013</v>
      </c>
      <c r="F33" s="567">
        <v>5.7663038883126481</v>
      </c>
      <c r="G33" s="568">
        <v>0.68807504298893496</v>
      </c>
      <c r="H33" s="145"/>
      <c r="I33" s="566">
        <v>2.0653597332967681</v>
      </c>
      <c r="J33" s="567">
        <v>2.3186101024442465</v>
      </c>
      <c r="K33" s="567">
        <v>11.664536838838513</v>
      </c>
      <c r="L33" s="568">
        <v>0.80259244051383338</v>
      </c>
      <c r="M33" s="281"/>
      <c r="N33" s="566">
        <v>1.8697365340483862</v>
      </c>
      <c r="O33" s="567">
        <v>2.1891032461234889</v>
      </c>
      <c r="P33" s="567">
        <v>10.10662681319385</v>
      </c>
      <c r="Q33" s="568">
        <v>0.5935108459178452</v>
      </c>
      <c r="R33" s="263"/>
      <c r="S33" s="73"/>
      <c r="T33" s="73"/>
      <c r="U33" s="73"/>
      <c r="V33" s="73"/>
    </row>
    <row r="34" spans="2:22" s="3" customFormat="1" ht="18" hidden="1" customHeight="1" x14ac:dyDescent="0.3">
      <c r="B34" s="267" t="s">
        <v>134</v>
      </c>
      <c r="C34" s="29"/>
      <c r="D34" s="273"/>
      <c r="E34" s="139"/>
      <c r="F34" s="139"/>
      <c r="G34" s="274"/>
      <c r="H34" s="145"/>
      <c r="I34" s="273"/>
      <c r="J34" s="139"/>
      <c r="K34" s="139"/>
      <c r="L34" s="274"/>
      <c r="M34" s="281"/>
      <c r="N34" s="273"/>
      <c r="O34" s="139"/>
      <c r="P34" s="139"/>
      <c r="Q34" s="274"/>
      <c r="R34" s="263"/>
      <c r="S34" s="139"/>
      <c r="T34" s="139"/>
      <c r="U34" s="139"/>
      <c r="V34" s="139"/>
    </row>
    <row r="35" spans="2:22" s="3" customFormat="1" ht="18" hidden="1" customHeight="1" x14ac:dyDescent="0.3">
      <c r="B35" s="267" t="s">
        <v>135</v>
      </c>
      <c r="C35" s="29"/>
      <c r="D35" s="273"/>
      <c r="E35" s="139"/>
      <c r="F35" s="139"/>
      <c r="G35" s="274"/>
      <c r="H35" s="145"/>
      <c r="I35" s="273"/>
      <c r="J35" s="139"/>
      <c r="K35" s="139"/>
      <c r="L35" s="274"/>
      <c r="M35" s="281"/>
      <c r="N35" s="273"/>
      <c r="O35" s="139"/>
      <c r="P35" s="139"/>
      <c r="Q35" s="274"/>
      <c r="R35" s="263"/>
      <c r="S35" s="139"/>
      <c r="T35" s="139"/>
      <c r="U35" s="139"/>
      <c r="V35" s="139"/>
    </row>
    <row r="36" spans="2:22" s="3" customFormat="1" ht="18" hidden="1" customHeight="1" x14ac:dyDescent="0.3">
      <c r="B36" s="267" t="s">
        <v>136</v>
      </c>
      <c r="C36" s="29"/>
      <c r="D36" s="273"/>
      <c r="E36" s="139"/>
      <c r="F36" s="139"/>
      <c r="G36" s="274"/>
      <c r="H36" s="145"/>
      <c r="I36" s="273"/>
      <c r="J36" s="139"/>
      <c r="K36" s="139"/>
      <c r="L36" s="274"/>
      <c r="M36" s="281"/>
      <c r="N36" s="273"/>
      <c r="O36" s="139"/>
      <c r="P36" s="139"/>
      <c r="Q36" s="274"/>
      <c r="R36" s="263"/>
      <c r="S36" s="139"/>
      <c r="T36" s="139"/>
      <c r="U36" s="139"/>
      <c r="V36" s="139"/>
    </row>
    <row r="37" spans="2:22" s="3" customFormat="1" ht="18" hidden="1" customHeight="1" x14ac:dyDescent="0.3">
      <c r="B37" s="268" t="s">
        <v>133</v>
      </c>
      <c r="C37" s="29"/>
      <c r="D37" s="273">
        <v>0</v>
      </c>
      <c r="E37" s="139">
        <v>0</v>
      </c>
      <c r="F37" s="139">
        <v>0</v>
      </c>
      <c r="G37" s="274">
        <v>0</v>
      </c>
      <c r="H37" s="145"/>
      <c r="I37" s="273"/>
      <c r="J37" s="139"/>
      <c r="K37" s="139"/>
      <c r="L37" s="274"/>
      <c r="M37" s="281"/>
      <c r="N37" s="273"/>
      <c r="O37" s="139"/>
      <c r="P37" s="139"/>
      <c r="Q37" s="274"/>
      <c r="R37" s="263"/>
      <c r="S37" s="139"/>
      <c r="T37" s="139"/>
      <c r="U37" s="139"/>
      <c r="V37" s="139"/>
    </row>
    <row r="38" spans="2:22" s="3" customFormat="1" ht="21" customHeight="1" thickBot="1" x14ac:dyDescent="0.35">
      <c r="B38" s="269" t="s">
        <v>311</v>
      </c>
      <c r="C38" s="29"/>
      <c r="D38" s="275">
        <v>1.5185765528785669</v>
      </c>
      <c r="E38" s="276">
        <v>2.4427823511277431</v>
      </c>
      <c r="F38" s="276">
        <v>3.9066315572280974</v>
      </c>
      <c r="G38" s="277">
        <v>0.80872612220995421</v>
      </c>
      <c r="H38" s="145"/>
      <c r="I38" s="275">
        <v>1.6015151969648804</v>
      </c>
      <c r="J38" s="276">
        <v>2.4929504461494441</v>
      </c>
      <c r="K38" s="276">
        <v>3.6967207442107188</v>
      </c>
      <c r="L38" s="277">
        <v>0.88822108895216467</v>
      </c>
      <c r="M38" s="281"/>
      <c r="N38" s="275">
        <v>1.7124789088679848</v>
      </c>
      <c r="O38" s="276">
        <v>2.2872758994106626</v>
      </c>
      <c r="P38" s="276">
        <v>4.7328128375065441</v>
      </c>
      <c r="Q38" s="277">
        <v>0.75097160411302855</v>
      </c>
      <c r="R38" s="263"/>
      <c r="S38" s="140"/>
      <c r="T38" s="140"/>
      <c r="U38" s="140"/>
      <c r="V38" s="140"/>
    </row>
    <row r="39" spans="2:22" s="3" customFormat="1" ht="15" thickBot="1" x14ac:dyDescent="0.35">
      <c r="B39" s="74"/>
      <c r="C39" s="147"/>
      <c r="D39" s="11"/>
      <c r="E39" s="11"/>
      <c r="F39" s="11"/>
      <c r="G39" s="11"/>
      <c r="H39" s="145"/>
      <c r="I39" s="11"/>
      <c r="J39" s="11"/>
      <c r="K39" s="11"/>
      <c r="L39" s="11"/>
      <c r="M39" s="146"/>
      <c r="N39" s="11"/>
      <c r="O39" s="11"/>
      <c r="P39" s="11"/>
      <c r="Q39" s="11"/>
      <c r="R39" s="146"/>
      <c r="S39" s="11"/>
      <c r="T39" s="11"/>
      <c r="U39" s="11"/>
      <c r="V39" s="11"/>
    </row>
    <row r="40" spans="2:22" s="3" customFormat="1" ht="36" customHeight="1" x14ac:dyDescent="0.3">
      <c r="B40" s="266" t="s">
        <v>77</v>
      </c>
      <c r="C40" s="7"/>
      <c r="D40" s="270" t="s">
        <v>63</v>
      </c>
      <c r="E40" s="271" t="s">
        <v>64</v>
      </c>
      <c r="F40" s="271" t="s">
        <v>59</v>
      </c>
      <c r="G40" s="272" t="s">
        <v>78</v>
      </c>
      <c r="H40" s="145"/>
      <c r="I40" s="270" t="s">
        <v>63</v>
      </c>
      <c r="J40" s="271" t="s">
        <v>64</v>
      </c>
      <c r="K40" s="271" t="s">
        <v>59</v>
      </c>
      <c r="L40" s="272" t="s">
        <v>78</v>
      </c>
      <c r="M40" s="7"/>
      <c r="N40" s="270" t="s">
        <v>63</v>
      </c>
      <c r="O40" s="271" t="s">
        <v>64</v>
      </c>
      <c r="P40" s="271" t="s">
        <v>59</v>
      </c>
      <c r="Q40" s="272" t="s">
        <v>78</v>
      </c>
      <c r="R40" s="26"/>
      <c r="S40" s="92" t="s">
        <v>63</v>
      </c>
      <c r="T40" s="92" t="s">
        <v>64</v>
      </c>
      <c r="U40" s="92" t="s">
        <v>59</v>
      </c>
      <c r="V40" s="92" t="s">
        <v>78</v>
      </c>
    </row>
    <row r="41" spans="2:22" s="3" customFormat="1" ht="17.100000000000001" customHeight="1" x14ac:dyDescent="0.3">
      <c r="B41" s="399" t="s">
        <v>139</v>
      </c>
      <c r="C41" s="278"/>
      <c r="D41" s="403">
        <v>0.50464276663418994</v>
      </c>
      <c r="E41" s="404">
        <v>0.52688782473925888</v>
      </c>
      <c r="F41" s="404">
        <v>1.5956568523103523</v>
      </c>
      <c r="G41" s="405">
        <v>0.43953982718773749</v>
      </c>
      <c r="H41" s="145"/>
      <c r="I41" s="403">
        <v>0.66</v>
      </c>
      <c r="J41" s="404">
        <v>0.7</v>
      </c>
      <c r="K41" s="404">
        <v>1.57</v>
      </c>
      <c r="L41" s="405">
        <v>0.56000000000000005</v>
      </c>
      <c r="M41" s="279"/>
      <c r="N41" s="403">
        <v>0.74</v>
      </c>
      <c r="O41" s="404">
        <v>0.78</v>
      </c>
      <c r="P41" s="404">
        <v>1.67</v>
      </c>
      <c r="Q41" s="405">
        <v>0.62</v>
      </c>
      <c r="R41" s="261"/>
      <c r="S41" s="141"/>
      <c r="T41" s="141"/>
      <c r="U41" s="141"/>
      <c r="V41" s="141"/>
    </row>
    <row r="42" spans="2:22" s="3" customFormat="1" ht="17.100000000000001" customHeight="1" x14ac:dyDescent="0.3">
      <c r="B42" s="399" t="s">
        <v>138</v>
      </c>
      <c r="C42" s="278"/>
      <c r="D42" s="403">
        <v>1.4910171480570993</v>
      </c>
      <c r="E42" s="404">
        <v>1.5578972749609177</v>
      </c>
      <c r="F42" s="404">
        <v>7.93681778856197</v>
      </c>
      <c r="G42" s="405">
        <v>0.55289704703721132</v>
      </c>
      <c r="H42" s="145"/>
      <c r="I42" s="403">
        <v>1.66</v>
      </c>
      <c r="J42" s="404">
        <v>1.73</v>
      </c>
      <c r="K42" s="404">
        <v>8.36</v>
      </c>
      <c r="L42" s="405">
        <v>0.59</v>
      </c>
      <c r="M42" s="279"/>
      <c r="N42" s="403">
        <v>1.8</v>
      </c>
      <c r="O42" s="404">
        <v>1.89</v>
      </c>
      <c r="P42" s="404">
        <v>8.5</v>
      </c>
      <c r="Q42" s="405">
        <v>0.63</v>
      </c>
      <c r="R42" s="261"/>
      <c r="S42" s="141"/>
      <c r="T42" s="141"/>
      <c r="U42" s="141"/>
      <c r="V42" s="141"/>
    </row>
    <row r="43" spans="2:22" s="3" customFormat="1" ht="17.100000000000001" customHeight="1" x14ac:dyDescent="0.3">
      <c r="B43" s="399" t="s">
        <v>132</v>
      </c>
      <c r="C43" s="278"/>
      <c r="D43" s="409">
        <v>1.2972394354333883</v>
      </c>
      <c r="E43" s="410">
        <v>1.3508002656309761</v>
      </c>
      <c r="F43" s="410">
        <v>3.5246795927961307</v>
      </c>
      <c r="G43" s="411">
        <v>0.57777302472140091</v>
      </c>
      <c r="H43" s="145"/>
      <c r="I43" s="409">
        <v>1.43</v>
      </c>
      <c r="J43" s="410">
        <v>1.49</v>
      </c>
      <c r="K43" s="410">
        <v>3.58</v>
      </c>
      <c r="L43" s="411">
        <v>0.62</v>
      </c>
      <c r="M43" s="280"/>
      <c r="N43" s="409">
        <v>1.49</v>
      </c>
      <c r="O43" s="410">
        <v>1.61</v>
      </c>
      <c r="P43" s="410">
        <v>3.11</v>
      </c>
      <c r="Q43" s="411">
        <v>0.72</v>
      </c>
      <c r="R43" s="262"/>
      <c r="S43" s="142"/>
      <c r="T43" s="142"/>
      <c r="U43" s="142"/>
      <c r="V43" s="142"/>
    </row>
    <row r="44" spans="2:22" s="3" customFormat="1" ht="17.100000000000001" customHeight="1" x14ac:dyDescent="0.3">
      <c r="B44" s="412" t="s">
        <v>137</v>
      </c>
      <c r="C44" s="29"/>
      <c r="D44" s="416">
        <v>1.1977031118004058</v>
      </c>
      <c r="E44" s="417">
        <v>1.2508915669596117</v>
      </c>
      <c r="F44" s="417">
        <v>5.2908735148677781</v>
      </c>
      <c r="G44" s="418">
        <v>0.53782642513362311</v>
      </c>
      <c r="H44" s="145"/>
      <c r="I44" s="416">
        <v>1.3</v>
      </c>
      <c r="J44" s="417">
        <v>1.37</v>
      </c>
      <c r="K44" s="417">
        <v>4.7</v>
      </c>
      <c r="L44" s="418">
        <v>0.59</v>
      </c>
      <c r="M44" s="281"/>
      <c r="N44" s="403">
        <v>1.33</v>
      </c>
      <c r="O44" s="404">
        <v>1.4</v>
      </c>
      <c r="P44" s="404">
        <v>4.28</v>
      </c>
      <c r="Q44" s="405">
        <v>0.64</v>
      </c>
      <c r="R44" s="263"/>
      <c r="S44" s="141"/>
      <c r="T44" s="141"/>
      <c r="U44" s="141"/>
      <c r="V44" s="141"/>
    </row>
    <row r="45" spans="2:22" s="3" customFormat="1" ht="17.100000000000001" customHeight="1" x14ac:dyDescent="0.3">
      <c r="B45" s="455" t="s">
        <v>80</v>
      </c>
      <c r="C45" s="278"/>
      <c r="D45" s="456">
        <v>1.6671649826331543</v>
      </c>
      <c r="E45" s="457">
        <v>3.2421316392183703</v>
      </c>
      <c r="F45" s="457">
        <v>2.6961726453094519</v>
      </c>
      <c r="G45" s="458">
        <v>0.97340037655223699</v>
      </c>
      <c r="H45" s="145"/>
      <c r="I45" s="456">
        <v>1.9</v>
      </c>
      <c r="J45" s="457">
        <v>3.95</v>
      </c>
      <c r="K45" s="457">
        <v>2.67</v>
      </c>
      <c r="L45" s="458">
        <v>1.1000000000000001</v>
      </c>
      <c r="M45" s="279"/>
      <c r="N45" s="456">
        <v>2.02</v>
      </c>
      <c r="O45" s="457">
        <v>4.3099999999999996</v>
      </c>
      <c r="P45" s="457">
        <v>2.74</v>
      </c>
      <c r="Q45" s="458">
        <v>1.1499999999999999</v>
      </c>
      <c r="R45" s="261"/>
      <c r="S45" s="89"/>
      <c r="T45" s="89"/>
      <c r="U45" s="89"/>
      <c r="V45" s="89"/>
    </row>
    <row r="46" spans="2:22" s="3" customFormat="1" ht="17.100000000000001" customHeight="1" x14ac:dyDescent="0.3">
      <c r="B46" s="455" t="s">
        <v>11</v>
      </c>
      <c r="C46" s="278"/>
      <c r="D46" s="456">
        <v>1.409122624214358</v>
      </c>
      <c r="E46" s="457">
        <v>2.805772438791966</v>
      </c>
      <c r="F46" s="457">
        <v>2.3826395176499431</v>
      </c>
      <c r="G46" s="458">
        <v>0.90615682253038432</v>
      </c>
      <c r="H46" s="145"/>
      <c r="I46" s="456">
        <v>1.58</v>
      </c>
      <c r="J46" s="457">
        <v>3.34</v>
      </c>
      <c r="K46" s="457">
        <v>2.42</v>
      </c>
      <c r="L46" s="458">
        <v>0.99</v>
      </c>
      <c r="M46" s="279"/>
      <c r="N46" s="456">
        <v>1.7</v>
      </c>
      <c r="O46" s="457">
        <v>3.68</v>
      </c>
      <c r="P46" s="457">
        <v>2.46</v>
      </c>
      <c r="Q46" s="458">
        <v>1.05</v>
      </c>
      <c r="R46" s="261"/>
      <c r="S46" s="89"/>
      <c r="T46" s="89"/>
      <c r="U46" s="89"/>
      <c r="V46" s="89"/>
    </row>
    <row r="47" spans="2:22" s="3" customFormat="1" ht="17.100000000000001" customHeight="1" x14ac:dyDescent="0.3">
      <c r="B47" s="455" t="s">
        <v>10</v>
      </c>
      <c r="C47" s="278"/>
      <c r="D47" s="456">
        <v>2.6167467098485147</v>
      </c>
      <c r="E47" s="457">
        <v>2.9547876274800067</v>
      </c>
      <c r="F47" s="457">
        <v>4.6563431900924988</v>
      </c>
      <c r="G47" s="458">
        <v>1.1243916459420591</v>
      </c>
      <c r="H47" s="145"/>
      <c r="I47" s="456">
        <v>3.1</v>
      </c>
      <c r="J47" s="457">
        <v>3.55</v>
      </c>
      <c r="K47" s="457">
        <v>4.7300000000000004</v>
      </c>
      <c r="L47" s="458">
        <v>1.25</v>
      </c>
      <c r="M47" s="279"/>
      <c r="N47" s="456">
        <v>3.41</v>
      </c>
      <c r="O47" s="457">
        <v>3.93</v>
      </c>
      <c r="P47" s="457">
        <v>4.8</v>
      </c>
      <c r="Q47" s="458">
        <v>1.34</v>
      </c>
      <c r="R47" s="261"/>
      <c r="S47" s="89"/>
      <c r="T47" s="89"/>
      <c r="U47" s="89"/>
      <c r="V47" s="89"/>
    </row>
    <row r="48" spans="2:22" s="3" customFormat="1" ht="17.100000000000001" customHeight="1" x14ac:dyDescent="0.3">
      <c r="B48" s="455" t="s">
        <v>49</v>
      </c>
      <c r="C48" s="278"/>
      <c r="D48" s="456">
        <v>1.3964677761675732</v>
      </c>
      <c r="E48" s="457">
        <v>1.8416405472864312</v>
      </c>
      <c r="F48" s="457">
        <v>3.5404967649951171</v>
      </c>
      <c r="G48" s="458">
        <v>0.6564287819143938</v>
      </c>
      <c r="H48" s="145"/>
      <c r="I48" s="456">
        <v>1.58</v>
      </c>
      <c r="J48" s="457">
        <v>2.13</v>
      </c>
      <c r="K48" s="457">
        <v>3.61</v>
      </c>
      <c r="L48" s="458">
        <v>0.71</v>
      </c>
      <c r="M48" s="279"/>
      <c r="N48" s="456">
        <v>1.71</v>
      </c>
      <c r="O48" s="457">
        <v>2.33</v>
      </c>
      <c r="P48" s="457">
        <v>3.67</v>
      </c>
      <c r="Q48" s="458">
        <v>0.76</v>
      </c>
      <c r="R48" s="261"/>
      <c r="S48" s="89"/>
      <c r="T48" s="89"/>
      <c r="U48" s="89"/>
      <c r="V48" s="89"/>
    </row>
    <row r="49" spans="2:22" s="3" customFormat="1" ht="17.100000000000001" customHeight="1" x14ac:dyDescent="0.3">
      <c r="B49" s="455" t="s">
        <v>9</v>
      </c>
      <c r="C49" s="278"/>
      <c r="D49" s="456">
        <v>1.4849650406146062</v>
      </c>
      <c r="E49" s="457">
        <v>2.5852394825005574</v>
      </c>
      <c r="F49" s="457">
        <v>2.9893468428879948</v>
      </c>
      <c r="G49" s="458">
        <v>0.7742839235344382</v>
      </c>
      <c r="H49" s="145"/>
      <c r="I49" s="456">
        <v>1.67</v>
      </c>
      <c r="J49" s="457">
        <v>3.01</v>
      </c>
      <c r="K49" s="457">
        <v>3.12</v>
      </c>
      <c r="L49" s="458">
        <v>0.82</v>
      </c>
      <c r="M49" s="279"/>
      <c r="N49" s="456">
        <v>1.81</v>
      </c>
      <c r="O49" s="457">
        <v>3.27</v>
      </c>
      <c r="P49" s="457">
        <v>3.22</v>
      </c>
      <c r="Q49" s="458">
        <v>0.87</v>
      </c>
      <c r="R49" s="261"/>
      <c r="S49" s="89"/>
      <c r="T49" s="89"/>
      <c r="U49" s="89"/>
      <c r="V49" s="89"/>
    </row>
    <row r="50" spans="2:22" s="3" customFormat="1" ht="18" hidden="1" customHeight="1" x14ac:dyDescent="0.3">
      <c r="B50" s="455" t="s">
        <v>124</v>
      </c>
      <c r="C50" s="278"/>
      <c r="D50" s="456"/>
      <c r="E50" s="457"/>
      <c r="F50" s="457"/>
      <c r="G50" s="458"/>
      <c r="H50" s="145"/>
      <c r="I50" s="456"/>
      <c r="J50" s="457"/>
      <c r="K50" s="457"/>
      <c r="L50" s="458"/>
      <c r="M50" s="279"/>
      <c r="N50" s="456"/>
      <c r="O50" s="457"/>
      <c r="P50" s="457"/>
      <c r="Q50" s="458"/>
      <c r="R50" s="261"/>
      <c r="S50" s="89"/>
      <c r="T50" s="89"/>
      <c r="U50" s="89"/>
      <c r="V50" s="89"/>
    </row>
    <row r="51" spans="2:22" s="3" customFormat="1" ht="17.100000000000001" customHeight="1" x14ac:dyDescent="0.3">
      <c r="B51" s="455" t="s">
        <v>125</v>
      </c>
      <c r="C51" s="278"/>
      <c r="D51" s="456">
        <v>1.6435408135972416</v>
      </c>
      <c r="E51" s="457">
        <v>1.6435408135972416</v>
      </c>
      <c r="F51" s="459" t="s">
        <v>165</v>
      </c>
      <c r="G51" s="458">
        <v>1.585388795540797</v>
      </c>
      <c r="H51" s="145"/>
      <c r="I51" s="456">
        <v>1.81</v>
      </c>
      <c r="J51" s="457">
        <v>1.81</v>
      </c>
      <c r="K51" s="459" t="s">
        <v>165</v>
      </c>
      <c r="L51" s="458">
        <v>1.75</v>
      </c>
      <c r="M51" s="279"/>
      <c r="N51" s="456">
        <v>1.98</v>
      </c>
      <c r="O51" s="457">
        <v>1.98</v>
      </c>
      <c r="P51" s="457" t="s">
        <v>165</v>
      </c>
      <c r="Q51" s="458">
        <v>1.91</v>
      </c>
      <c r="R51" s="261"/>
      <c r="S51" s="89"/>
      <c r="T51" s="89"/>
      <c r="U51" s="89"/>
      <c r="V51" s="89"/>
    </row>
    <row r="52" spans="2:22" s="3" customFormat="1" ht="18" hidden="1" customHeight="1" x14ac:dyDescent="0.3">
      <c r="B52" s="455" t="s">
        <v>126</v>
      </c>
      <c r="C52" s="278"/>
      <c r="D52" s="460"/>
      <c r="E52" s="459"/>
      <c r="F52" s="459"/>
      <c r="G52" s="461"/>
      <c r="H52" s="145"/>
      <c r="I52" s="460"/>
      <c r="J52" s="459"/>
      <c r="K52" s="459"/>
      <c r="L52" s="461"/>
      <c r="M52" s="280"/>
      <c r="N52" s="460"/>
      <c r="O52" s="459"/>
      <c r="P52" s="459"/>
      <c r="Q52" s="461"/>
      <c r="R52" s="262"/>
      <c r="S52" s="85"/>
      <c r="T52" s="85"/>
      <c r="U52" s="85"/>
      <c r="V52" s="85"/>
    </row>
    <row r="53" spans="2:22" s="3" customFormat="1" ht="17.100000000000001" customHeight="1" x14ac:dyDescent="0.3">
      <c r="B53" s="462" t="s">
        <v>7</v>
      </c>
      <c r="C53" s="29"/>
      <c r="D53" s="463">
        <v>1.5954021683006441</v>
      </c>
      <c r="E53" s="464">
        <v>2.3562007894851722</v>
      </c>
      <c r="F53" s="464">
        <v>2.9167210755560973</v>
      </c>
      <c r="G53" s="465">
        <v>0.9773734736409454</v>
      </c>
      <c r="H53" s="145"/>
      <c r="I53" s="463">
        <v>1.82</v>
      </c>
      <c r="J53" s="464">
        <v>3</v>
      </c>
      <c r="K53" s="464">
        <v>2.91</v>
      </c>
      <c r="L53" s="465">
        <v>1.04</v>
      </c>
      <c r="M53" s="281"/>
      <c r="N53" s="456">
        <v>1.97</v>
      </c>
      <c r="O53" s="457">
        <v>3.39</v>
      </c>
      <c r="P53" s="457">
        <v>2.98</v>
      </c>
      <c r="Q53" s="458">
        <v>1.0900000000000001</v>
      </c>
      <c r="R53" s="263"/>
      <c r="S53" s="89"/>
      <c r="T53" s="89"/>
      <c r="U53" s="89"/>
      <c r="V53" s="89"/>
    </row>
    <row r="54" spans="2:22" s="3" customFormat="1" ht="17.100000000000001" customHeight="1" x14ac:dyDescent="0.3">
      <c r="B54" s="569" t="s">
        <v>127</v>
      </c>
      <c r="C54" s="278"/>
      <c r="D54" s="558">
        <v>1.288637260921043</v>
      </c>
      <c r="E54" s="559">
        <v>1.2886372689759023</v>
      </c>
      <c r="F54" s="560" t="s">
        <v>165</v>
      </c>
      <c r="G54" s="561">
        <v>0.42573785899542566</v>
      </c>
      <c r="H54" s="145"/>
      <c r="I54" s="558">
        <v>1.68</v>
      </c>
      <c r="J54" s="559">
        <v>1.68</v>
      </c>
      <c r="K54" s="560" t="s">
        <v>212</v>
      </c>
      <c r="L54" s="561">
        <v>0.48</v>
      </c>
      <c r="M54" s="279"/>
      <c r="N54" s="558">
        <v>1.78</v>
      </c>
      <c r="O54" s="559">
        <v>1.78</v>
      </c>
      <c r="P54" s="560" t="s">
        <v>212</v>
      </c>
      <c r="Q54" s="561">
        <v>0.51</v>
      </c>
      <c r="R54" s="261"/>
      <c r="S54" s="90"/>
      <c r="T54" s="90"/>
      <c r="U54" s="143"/>
      <c r="V54" s="90"/>
    </row>
    <row r="55" spans="2:22" s="3" customFormat="1" ht="17.100000000000001" customHeight="1" x14ac:dyDescent="0.3">
      <c r="B55" s="569" t="s">
        <v>47</v>
      </c>
      <c r="C55" s="278"/>
      <c r="D55" s="558">
        <v>1.1445717299405587</v>
      </c>
      <c r="E55" s="559">
        <v>1.8640710290945059</v>
      </c>
      <c r="F55" s="559">
        <v>3.0498060083934617</v>
      </c>
      <c r="G55" s="561">
        <v>0.61153615283742391</v>
      </c>
      <c r="H55" s="145"/>
      <c r="I55" s="558">
        <v>1.33</v>
      </c>
      <c r="J55" s="559">
        <v>2.2999999999999998</v>
      </c>
      <c r="K55" s="559">
        <v>3.05</v>
      </c>
      <c r="L55" s="561">
        <v>0.68</v>
      </c>
      <c r="M55" s="279"/>
      <c r="N55" s="558">
        <v>1.42</v>
      </c>
      <c r="O55" s="559">
        <v>2.4900000000000002</v>
      </c>
      <c r="P55" s="559">
        <v>3.08</v>
      </c>
      <c r="Q55" s="561">
        <v>0.73</v>
      </c>
      <c r="R55" s="261"/>
      <c r="S55" s="90"/>
      <c r="T55" s="90"/>
      <c r="U55" s="90"/>
      <c r="V55" s="90"/>
    </row>
    <row r="56" spans="2:22" s="3" customFormat="1" ht="17.100000000000001" customHeight="1" x14ac:dyDescent="0.3">
      <c r="B56" s="569" t="s">
        <v>128</v>
      </c>
      <c r="C56" s="278"/>
      <c r="D56" s="558">
        <v>2.1438432477237712</v>
      </c>
      <c r="E56" s="559">
        <v>2.5688626734602824</v>
      </c>
      <c r="F56" s="559">
        <v>8.9086049991150382</v>
      </c>
      <c r="G56" s="561">
        <v>0.6030131021123154</v>
      </c>
      <c r="H56" s="145"/>
      <c r="I56" s="558">
        <v>2.36</v>
      </c>
      <c r="J56" s="559">
        <v>2.86</v>
      </c>
      <c r="K56" s="559">
        <v>9.06</v>
      </c>
      <c r="L56" s="561">
        <v>0.64</v>
      </c>
      <c r="M56" s="279"/>
      <c r="N56" s="558">
        <v>1.69</v>
      </c>
      <c r="O56" s="559">
        <v>2.09</v>
      </c>
      <c r="P56" s="559">
        <v>5.64</v>
      </c>
      <c r="Q56" s="561">
        <v>0.64</v>
      </c>
      <c r="R56" s="261"/>
      <c r="S56" s="90"/>
      <c r="T56" s="90"/>
      <c r="U56" s="90"/>
      <c r="V56" s="90"/>
    </row>
    <row r="57" spans="2:22" s="3" customFormat="1" ht="17.100000000000001" customHeight="1" x14ac:dyDescent="0.3">
      <c r="B57" s="569" t="s">
        <v>48</v>
      </c>
      <c r="C57" s="278"/>
      <c r="D57" s="558">
        <v>1.0077756156288205</v>
      </c>
      <c r="E57" s="559">
        <v>1.0077756156288205</v>
      </c>
      <c r="F57" s="559">
        <v>0</v>
      </c>
      <c r="G57" s="561">
        <v>0.44076798468311879</v>
      </c>
      <c r="H57" s="145"/>
      <c r="I57" s="558">
        <v>1.06</v>
      </c>
      <c r="J57" s="559">
        <v>1.06</v>
      </c>
      <c r="K57" s="559">
        <v>0</v>
      </c>
      <c r="L57" s="561">
        <v>0.47</v>
      </c>
      <c r="M57" s="279"/>
      <c r="N57" s="558">
        <v>1.1399999999999999</v>
      </c>
      <c r="O57" s="559">
        <v>1.1399999999999999</v>
      </c>
      <c r="P57" s="559" t="s">
        <v>287</v>
      </c>
      <c r="Q57" s="561">
        <v>0.5</v>
      </c>
      <c r="R57" s="261"/>
      <c r="S57" s="90"/>
      <c r="T57" s="90"/>
      <c r="U57" s="90"/>
      <c r="V57" s="90"/>
    </row>
    <row r="58" spans="2:22" s="3" customFormat="1" ht="17.100000000000001" customHeight="1" x14ac:dyDescent="0.3">
      <c r="B58" s="569" t="s">
        <v>13</v>
      </c>
      <c r="C58" s="278"/>
      <c r="D58" s="558">
        <v>1.7792894810967714</v>
      </c>
      <c r="E58" s="559">
        <v>3.2090951500829989</v>
      </c>
      <c r="F58" s="559">
        <v>3.0178529404670318</v>
      </c>
      <c r="G58" s="561">
        <v>0.86916117519235991</v>
      </c>
      <c r="H58" s="145"/>
      <c r="I58" s="558">
        <v>1.96</v>
      </c>
      <c r="J58" s="559">
        <v>3.55</v>
      </c>
      <c r="K58" s="559">
        <v>3.11</v>
      </c>
      <c r="L58" s="561">
        <v>0.93</v>
      </c>
      <c r="M58" s="279"/>
      <c r="N58" s="558">
        <v>2.0699999999999998</v>
      </c>
      <c r="O58" s="559">
        <v>3.73</v>
      </c>
      <c r="P58" s="559">
        <v>3.16</v>
      </c>
      <c r="Q58" s="561">
        <v>0.98</v>
      </c>
      <c r="R58" s="261"/>
      <c r="S58" s="90"/>
      <c r="T58" s="90"/>
      <c r="U58" s="90"/>
      <c r="V58" s="90"/>
    </row>
    <row r="59" spans="2:22" s="3" customFormat="1" ht="17.100000000000001" customHeight="1" x14ac:dyDescent="0.3">
      <c r="B59" s="569" t="s">
        <v>12</v>
      </c>
      <c r="C59" s="278"/>
      <c r="D59" s="558">
        <v>3.8918365778124757</v>
      </c>
      <c r="E59" s="559">
        <v>3.8918365778124762</v>
      </c>
      <c r="F59" s="562" t="s">
        <v>165</v>
      </c>
      <c r="G59" s="561">
        <v>0.61480923367609142</v>
      </c>
      <c r="H59" s="145"/>
      <c r="I59" s="558">
        <v>3.89</v>
      </c>
      <c r="J59" s="559">
        <v>3.89</v>
      </c>
      <c r="K59" s="562" t="s">
        <v>212</v>
      </c>
      <c r="L59" s="561">
        <v>0.63</v>
      </c>
      <c r="M59" s="279"/>
      <c r="N59" s="558">
        <v>4.3499999999999996</v>
      </c>
      <c r="O59" s="559">
        <v>4.3499999999999996</v>
      </c>
      <c r="P59" s="562" t="s">
        <v>212</v>
      </c>
      <c r="Q59" s="561">
        <v>0.66</v>
      </c>
      <c r="R59" s="261"/>
      <c r="S59" s="90"/>
      <c r="T59" s="90"/>
      <c r="U59" s="91"/>
      <c r="V59" s="90"/>
    </row>
    <row r="60" spans="2:22" s="3" customFormat="1" ht="17.100000000000001" customHeight="1" x14ac:dyDescent="0.3">
      <c r="B60" s="569" t="s">
        <v>129</v>
      </c>
      <c r="C60" s="278"/>
      <c r="D60" s="558">
        <v>1.10011437726693</v>
      </c>
      <c r="E60" s="559">
        <v>1.4129198498384907</v>
      </c>
      <c r="F60" s="559">
        <v>4.1498982092783283</v>
      </c>
      <c r="G60" s="561">
        <v>0.56326055134735509</v>
      </c>
      <c r="H60" s="145"/>
      <c r="I60" s="558">
        <v>1.21</v>
      </c>
      <c r="J60" s="559">
        <v>1.6</v>
      </c>
      <c r="K60" s="559">
        <v>3.82</v>
      </c>
      <c r="L60" s="561">
        <v>0.62</v>
      </c>
      <c r="M60" s="279"/>
      <c r="N60" s="558">
        <v>1.35</v>
      </c>
      <c r="O60" s="559">
        <v>1.79</v>
      </c>
      <c r="P60" s="559">
        <v>4.09</v>
      </c>
      <c r="Q60" s="561">
        <v>0.66</v>
      </c>
      <c r="R60" s="261"/>
      <c r="S60" s="90"/>
      <c r="T60" s="90"/>
      <c r="U60" s="90"/>
      <c r="V60" s="90"/>
    </row>
    <row r="61" spans="2:22" s="3" customFormat="1" ht="17.100000000000001" customHeight="1" x14ac:dyDescent="0.3">
      <c r="B61" s="569" t="s">
        <v>130</v>
      </c>
      <c r="C61" s="278"/>
      <c r="D61" s="563">
        <v>1.0929573272871536</v>
      </c>
      <c r="E61" s="564">
        <v>1.0929573272871536</v>
      </c>
      <c r="F61" s="560" t="s">
        <v>165</v>
      </c>
      <c r="G61" s="565">
        <v>1.0116363773760049</v>
      </c>
      <c r="H61" s="145"/>
      <c r="I61" s="563">
        <v>1.29</v>
      </c>
      <c r="J61" s="564">
        <v>1.29</v>
      </c>
      <c r="K61" s="560" t="s">
        <v>212</v>
      </c>
      <c r="L61" s="565">
        <v>1.18</v>
      </c>
      <c r="M61" s="279"/>
      <c r="N61" s="563">
        <v>1.43</v>
      </c>
      <c r="O61" s="564">
        <v>1.43</v>
      </c>
      <c r="P61" s="560" t="s">
        <v>212</v>
      </c>
      <c r="Q61" s="565">
        <v>1.31</v>
      </c>
      <c r="R61" s="261"/>
      <c r="S61" s="72"/>
      <c r="T61" s="72"/>
      <c r="U61" s="143"/>
      <c r="V61" s="72"/>
    </row>
    <row r="62" spans="2:22" s="3" customFormat="1" ht="18" hidden="1" customHeight="1" x14ac:dyDescent="0.3">
      <c r="B62" s="569" t="s">
        <v>131</v>
      </c>
      <c r="C62" s="278"/>
      <c r="D62" s="563"/>
      <c r="E62" s="564"/>
      <c r="F62" s="560"/>
      <c r="G62" s="565"/>
      <c r="H62" s="145"/>
      <c r="I62" s="563"/>
      <c r="J62" s="564"/>
      <c r="K62" s="560"/>
      <c r="L62" s="565"/>
      <c r="M62" s="279"/>
      <c r="N62" s="563"/>
      <c r="O62" s="564"/>
      <c r="P62" s="560"/>
      <c r="Q62" s="565"/>
      <c r="R62" s="261"/>
      <c r="S62" s="72"/>
      <c r="T62" s="72"/>
      <c r="U62" s="143"/>
      <c r="V62" s="72"/>
    </row>
    <row r="63" spans="2:22" s="3" customFormat="1" ht="18" customHeight="1" x14ac:dyDescent="0.3">
      <c r="B63" s="569" t="s">
        <v>180</v>
      </c>
      <c r="C63" s="278"/>
      <c r="D63" s="563"/>
      <c r="E63" s="564"/>
      <c r="F63" s="560"/>
      <c r="G63" s="565"/>
      <c r="H63" s="145"/>
      <c r="I63" s="563"/>
      <c r="J63" s="564"/>
      <c r="K63" s="560"/>
      <c r="L63" s="565"/>
      <c r="M63" s="279"/>
      <c r="N63" s="563">
        <v>2.6166562097192343</v>
      </c>
      <c r="O63" s="564">
        <v>2.8350746300746863</v>
      </c>
      <c r="P63" s="560"/>
      <c r="Q63" s="565"/>
      <c r="R63" s="261"/>
      <c r="S63" s="72"/>
      <c r="T63" s="72"/>
      <c r="U63" s="143"/>
      <c r="V63" s="72"/>
    </row>
    <row r="64" spans="2:22" s="3" customFormat="1" ht="17.100000000000001" customHeight="1" x14ac:dyDescent="0.3">
      <c r="B64" s="570" t="s">
        <v>8</v>
      </c>
      <c r="C64" s="29"/>
      <c r="D64" s="566">
        <v>1.6057758687264885</v>
      </c>
      <c r="E64" s="567">
        <v>2.2316606659540299</v>
      </c>
      <c r="F64" s="567">
        <v>4.4559964277068582</v>
      </c>
      <c r="G64" s="568">
        <v>0.76855165346772125</v>
      </c>
      <c r="H64" s="145"/>
      <c r="I64" s="566">
        <v>1.3</v>
      </c>
      <c r="J64" s="567">
        <v>2.46</v>
      </c>
      <c r="K64" s="567">
        <v>4.51</v>
      </c>
      <c r="L64" s="568">
        <v>0.83</v>
      </c>
      <c r="M64" s="281"/>
      <c r="N64" s="566">
        <v>1.83</v>
      </c>
      <c r="O64" s="567">
        <v>2.5499999999999998</v>
      </c>
      <c r="P64" s="567">
        <v>4.3</v>
      </c>
      <c r="Q64" s="568">
        <v>0.89</v>
      </c>
      <c r="R64" s="263"/>
      <c r="S64" s="73"/>
      <c r="T64" s="73"/>
      <c r="U64" s="73"/>
      <c r="V64" s="73"/>
    </row>
    <row r="65" spans="2:22" s="3" customFormat="1" ht="18" hidden="1" customHeight="1" x14ac:dyDescent="0.3">
      <c r="B65" s="267" t="s">
        <v>134</v>
      </c>
      <c r="C65" s="29"/>
      <c r="D65" s="273"/>
      <c r="E65" s="139"/>
      <c r="F65" s="139"/>
      <c r="G65" s="274"/>
      <c r="H65" s="145"/>
      <c r="I65" s="273"/>
      <c r="J65" s="139"/>
      <c r="K65" s="139"/>
      <c r="L65" s="274"/>
      <c r="M65" s="281"/>
      <c r="N65" s="273"/>
      <c r="O65" s="139"/>
      <c r="P65" s="139"/>
      <c r="Q65" s="274"/>
      <c r="R65" s="263"/>
      <c r="S65" s="139"/>
      <c r="T65" s="139"/>
      <c r="U65" s="139"/>
      <c r="V65" s="139"/>
    </row>
    <row r="66" spans="2:22" s="3" customFormat="1" ht="18" hidden="1" customHeight="1" x14ac:dyDescent="0.3">
      <c r="B66" s="267" t="s">
        <v>135</v>
      </c>
      <c r="C66" s="29"/>
      <c r="D66" s="273"/>
      <c r="E66" s="139"/>
      <c r="F66" s="139"/>
      <c r="G66" s="274"/>
      <c r="H66" s="145"/>
      <c r="I66" s="273"/>
      <c r="J66" s="139"/>
      <c r="K66" s="139"/>
      <c r="L66" s="274"/>
      <c r="M66" s="281"/>
      <c r="N66" s="273"/>
      <c r="O66" s="139"/>
      <c r="P66" s="139"/>
      <c r="Q66" s="274"/>
      <c r="R66" s="263"/>
      <c r="S66" s="139"/>
      <c r="T66" s="139"/>
      <c r="U66" s="139"/>
      <c r="V66" s="139"/>
    </row>
    <row r="67" spans="2:22" s="3" customFormat="1" ht="18" hidden="1" customHeight="1" x14ac:dyDescent="0.3">
      <c r="B67" s="267" t="s">
        <v>136</v>
      </c>
      <c r="C67" s="29"/>
      <c r="D67" s="273"/>
      <c r="E67" s="139"/>
      <c r="F67" s="139"/>
      <c r="G67" s="274"/>
      <c r="H67" s="145"/>
      <c r="I67" s="273"/>
      <c r="J67" s="139"/>
      <c r="K67" s="139"/>
      <c r="L67" s="274"/>
      <c r="M67" s="281"/>
      <c r="N67" s="273"/>
      <c r="O67" s="139"/>
      <c r="P67" s="139"/>
      <c r="Q67" s="274"/>
      <c r="R67" s="263"/>
      <c r="S67" s="139"/>
      <c r="T67" s="139"/>
      <c r="U67" s="139"/>
      <c r="V67" s="139"/>
    </row>
    <row r="68" spans="2:22" s="3" customFormat="1" ht="18" hidden="1" customHeight="1" x14ac:dyDescent="0.3">
      <c r="B68" s="268" t="s">
        <v>133</v>
      </c>
      <c r="C68" s="29"/>
      <c r="D68" s="273"/>
      <c r="E68" s="139"/>
      <c r="F68" s="139"/>
      <c r="G68" s="274"/>
      <c r="H68" s="145"/>
      <c r="I68" s="273"/>
      <c r="J68" s="139"/>
      <c r="K68" s="139"/>
      <c r="L68" s="274"/>
      <c r="M68" s="281"/>
      <c r="N68" s="273"/>
      <c r="O68" s="139"/>
      <c r="P68" s="139"/>
      <c r="Q68" s="274"/>
      <c r="R68" s="263"/>
      <c r="S68" s="139"/>
      <c r="T68" s="139"/>
      <c r="U68" s="139"/>
      <c r="V68" s="139"/>
    </row>
    <row r="69" spans="2:22" s="3" customFormat="1" ht="21" customHeight="1" thickBot="1" x14ac:dyDescent="0.35">
      <c r="B69" s="269" t="s">
        <v>60</v>
      </c>
      <c r="C69" s="29"/>
      <c r="D69" s="275">
        <v>1.4809210060914262</v>
      </c>
      <c r="E69" s="276">
        <v>2.0210280906003097</v>
      </c>
      <c r="F69" s="276">
        <v>3.7618944685611742</v>
      </c>
      <c r="G69" s="277">
        <v>0.80486373623128771</v>
      </c>
      <c r="H69" s="145"/>
      <c r="I69" s="275">
        <v>1.64</v>
      </c>
      <c r="J69" s="276">
        <v>2.36</v>
      </c>
      <c r="K69" s="276">
        <v>3.54</v>
      </c>
      <c r="L69" s="277">
        <v>0.88</v>
      </c>
      <c r="M69" s="281"/>
      <c r="N69" s="275">
        <v>1.74</v>
      </c>
      <c r="O69" s="276">
        <v>2.56</v>
      </c>
      <c r="P69" s="276">
        <v>3.42</v>
      </c>
      <c r="Q69" s="277">
        <v>0.95</v>
      </c>
      <c r="R69" s="263"/>
      <c r="S69" s="140"/>
      <c r="T69" s="140"/>
      <c r="U69" s="140"/>
      <c r="V69" s="140"/>
    </row>
    <row r="70" spans="2:22" s="3" customFormat="1" ht="15" thickBot="1" x14ac:dyDescent="0.35">
      <c r="B70" s="74"/>
      <c r="C70" s="147"/>
      <c r="H70" s="145"/>
      <c r="M70" s="147"/>
      <c r="R70" s="147"/>
    </row>
    <row r="71" spans="2:22" s="3" customFormat="1" ht="36" customHeight="1" x14ac:dyDescent="0.3">
      <c r="B71" s="266" t="s">
        <v>61</v>
      </c>
      <c r="C71" s="7"/>
      <c r="D71" s="270" t="s">
        <v>63</v>
      </c>
      <c r="E71" s="271" t="s">
        <v>64</v>
      </c>
      <c r="F71" s="271" t="s">
        <v>59</v>
      </c>
      <c r="G71" s="272" t="s">
        <v>78</v>
      </c>
      <c r="H71" s="145"/>
      <c r="I71" s="270" t="s">
        <v>63</v>
      </c>
      <c r="J71" s="271" t="s">
        <v>64</v>
      </c>
      <c r="K71" s="271" t="s">
        <v>59</v>
      </c>
      <c r="L71" s="272" t="s">
        <v>78</v>
      </c>
      <c r="M71" s="7"/>
      <c r="N71" s="270" t="s">
        <v>63</v>
      </c>
      <c r="O71" s="271" t="s">
        <v>64</v>
      </c>
      <c r="P71" s="271" t="s">
        <v>59</v>
      </c>
      <c r="Q71" s="272" t="s">
        <v>78</v>
      </c>
      <c r="R71" s="26"/>
      <c r="S71" s="92" t="s">
        <v>63</v>
      </c>
      <c r="T71" s="92" t="s">
        <v>64</v>
      </c>
      <c r="U71" s="92" t="s">
        <v>59</v>
      </c>
      <c r="V71" s="92" t="s">
        <v>78</v>
      </c>
    </row>
    <row r="72" spans="2:22" s="3" customFormat="1" ht="17.100000000000001" customHeight="1" x14ac:dyDescent="0.3">
      <c r="B72" s="399" t="s">
        <v>139</v>
      </c>
      <c r="C72" s="278"/>
      <c r="D72" s="403">
        <f t="shared" ref="D72:G81" si="0">IF(D$38=0,"",D10-D41)</f>
        <v>-0.14918773799672003</v>
      </c>
      <c r="E72" s="404">
        <f t="shared" si="0"/>
        <v>-0.16938644443942463</v>
      </c>
      <c r="F72" s="404">
        <f t="shared" si="0"/>
        <v>3.6768986452644565</v>
      </c>
      <c r="G72" s="405">
        <f t="shared" si="0"/>
        <v>-0.18236277677112372</v>
      </c>
      <c r="H72" s="145"/>
      <c r="I72" s="403">
        <f t="shared" ref="I72:L81" si="1">IF(I$38=0,"",I10-I41)</f>
        <v>-0.20399805981616187</v>
      </c>
      <c r="J72" s="404">
        <f t="shared" si="1"/>
        <v>-0.24417326483657892</v>
      </c>
      <c r="K72" s="404">
        <f t="shared" si="1"/>
        <v>0.56859858113253892</v>
      </c>
      <c r="L72" s="405">
        <f t="shared" si="1"/>
        <v>-0.25078110538998394</v>
      </c>
      <c r="M72" s="279"/>
      <c r="N72" s="403">
        <f t="shared" ref="N72:Q100" si="2">IF(N$38=0,"",N10-N41)</f>
        <v>2.0234732900126229E-2</v>
      </c>
      <c r="O72" s="404">
        <f t="shared" si="2"/>
        <v>-0.15079577212936723</v>
      </c>
      <c r="P72" s="404">
        <f t="shared" si="2"/>
        <v>3.6684767400342091</v>
      </c>
      <c r="Q72" s="405">
        <f t="shared" si="2"/>
        <v>-0.26621913084410026</v>
      </c>
      <c r="R72" s="261"/>
      <c r="S72" s="141" t="str">
        <f t="shared" ref="S72:V93" si="3">IF(S$38=0,"",S10-S41)</f>
        <v/>
      </c>
      <c r="T72" s="141" t="str">
        <f t="shared" si="3"/>
        <v/>
      </c>
      <c r="U72" s="141" t="str">
        <f t="shared" si="3"/>
        <v/>
      </c>
      <c r="V72" s="141" t="str">
        <f t="shared" si="3"/>
        <v/>
      </c>
    </row>
    <row r="73" spans="2:22" s="3" customFormat="1" ht="17.100000000000001" customHeight="1" x14ac:dyDescent="0.3">
      <c r="B73" s="399" t="s">
        <v>138</v>
      </c>
      <c r="C73" s="278"/>
      <c r="D73" s="403">
        <f t="shared" si="0"/>
        <v>-1.0512053324499038</v>
      </c>
      <c r="E73" s="404">
        <f t="shared" si="0"/>
        <v>-1.1265853514002786</v>
      </c>
      <c r="F73" s="404">
        <f t="shared" si="0"/>
        <v>-4.5101465501697682</v>
      </c>
      <c r="G73" s="405">
        <f t="shared" si="0"/>
        <v>-0.26527049877616449</v>
      </c>
      <c r="H73" s="145"/>
      <c r="I73" s="403">
        <f t="shared" si="1"/>
        <v>-0.56535374708986064</v>
      </c>
      <c r="J73" s="404">
        <f t="shared" si="1"/>
        <v>-0.6353537470898607</v>
      </c>
      <c r="K73" s="404">
        <f t="shared" si="1"/>
        <v>-4.4274828437510152</v>
      </c>
      <c r="L73" s="405">
        <f t="shared" si="1"/>
        <v>-0.13973032248499784</v>
      </c>
      <c r="M73" s="279"/>
      <c r="N73" s="403">
        <f t="shared" si="2"/>
        <v>-1.154398057279896</v>
      </c>
      <c r="O73" s="404">
        <f t="shared" si="2"/>
        <v>-1.3993402083293529</v>
      </c>
      <c r="P73" s="404">
        <f t="shared" si="2"/>
        <v>-3.6219765786822187</v>
      </c>
      <c r="Q73" s="405">
        <f t="shared" si="2"/>
        <v>-0.343402117692233</v>
      </c>
      <c r="R73" s="261"/>
      <c r="S73" s="141" t="str">
        <f t="shared" si="3"/>
        <v/>
      </c>
      <c r="T73" s="141" t="str">
        <f t="shared" si="3"/>
        <v/>
      </c>
      <c r="U73" s="141" t="str">
        <f t="shared" si="3"/>
        <v/>
      </c>
      <c r="V73" s="141" t="str">
        <f t="shared" si="3"/>
        <v/>
      </c>
    </row>
    <row r="74" spans="2:22" s="3" customFormat="1" ht="17.100000000000001" customHeight="1" x14ac:dyDescent="0.3">
      <c r="B74" s="399" t="s">
        <v>132</v>
      </c>
      <c r="C74" s="278"/>
      <c r="D74" s="409">
        <f t="shared" si="0"/>
        <v>-0.4194362366509431</v>
      </c>
      <c r="E74" s="410">
        <f t="shared" si="0"/>
        <v>-0.50487609644529108</v>
      </c>
      <c r="F74" s="410">
        <f t="shared" si="0"/>
        <v>-0.97979092797950251</v>
      </c>
      <c r="G74" s="411">
        <f t="shared" si="0"/>
        <v>-0.11764180393925466</v>
      </c>
      <c r="H74" s="145"/>
      <c r="I74" s="409">
        <f t="shared" si="1"/>
        <v>0.22544923018723284</v>
      </c>
      <c r="J74" s="410">
        <f t="shared" si="1"/>
        <v>-0.679924720617198</v>
      </c>
      <c r="K74" s="410">
        <f t="shared" si="1"/>
        <v>1.3716832521349103</v>
      </c>
      <c r="L74" s="411">
        <f t="shared" si="1"/>
        <v>-0.16181663920412115</v>
      </c>
      <c r="M74" s="280"/>
      <c r="N74" s="409">
        <f t="shared" si="2"/>
        <v>-0.54167563807910879</v>
      </c>
      <c r="O74" s="410">
        <f t="shared" si="2"/>
        <v>-0.95888220645408162</v>
      </c>
      <c r="P74" s="410">
        <f t="shared" si="2"/>
        <v>0.20655313031367939</v>
      </c>
      <c r="Q74" s="411">
        <f t="shared" si="2"/>
        <v>-0.34830146728710548</v>
      </c>
      <c r="R74" s="262"/>
      <c r="S74" s="142" t="str">
        <f t="shared" si="3"/>
        <v/>
      </c>
      <c r="T74" s="142" t="str">
        <f t="shared" si="3"/>
        <v/>
      </c>
      <c r="U74" s="142" t="str">
        <f t="shared" si="3"/>
        <v/>
      </c>
      <c r="V74" s="142" t="str">
        <f t="shared" si="3"/>
        <v/>
      </c>
    </row>
    <row r="75" spans="2:22" s="3" customFormat="1" ht="17.100000000000001" customHeight="1" x14ac:dyDescent="0.3">
      <c r="B75" s="412" t="s">
        <v>137</v>
      </c>
      <c r="C75" s="29"/>
      <c r="D75" s="416">
        <f t="shared" si="0"/>
        <v>-0.73655686324024616</v>
      </c>
      <c r="E75" s="417">
        <f t="shared" si="0"/>
        <v>-0.7956214520696101</v>
      </c>
      <c r="F75" s="417">
        <f t="shared" si="0"/>
        <v>-1.8803530282697825</v>
      </c>
      <c r="G75" s="418">
        <f t="shared" si="0"/>
        <v>-0.23477528710344969</v>
      </c>
      <c r="H75" s="145"/>
      <c r="I75" s="416">
        <f t="shared" si="1"/>
        <v>-0.47854707891756054</v>
      </c>
      <c r="J75" s="417">
        <f t="shared" si="1"/>
        <v>-0.56853521184421474</v>
      </c>
      <c r="K75" s="417">
        <f t="shared" si="1"/>
        <v>-1.4843733755856454</v>
      </c>
      <c r="L75" s="418">
        <f t="shared" si="1"/>
        <v>-0.18536141478188245</v>
      </c>
      <c r="M75" s="281"/>
      <c r="N75" s="403">
        <f t="shared" si="2"/>
        <v>-0.6102081495607049</v>
      </c>
      <c r="O75" s="404">
        <f t="shared" si="2"/>
        <v>-0.82917585861998133</v>
      </c>
      <c r="P75" s="404">
        <f t="shared" si="2"/>
        <v>0.70623076899462944</v>
      </c>
      <c r="Q75" s="405">
        <f t="shared" si="2"/>
        <v>-0.31362693844253531</v>
      </c>
      <c r="R75" s="263"/>
      <c r="S75" s="141" t="str">
        <f t="shared" si="3"/>
        <v/>
      </c>
      <c r="T75" s="141" t="str">
        <f t="shared" si="3"/>
        <v/>
      </c>
      <c r="U75" s="141" t="str">
        <f t="shared" si="3"/>
        <v/>
      </c>
      <c r="V75" s="141" t="str">
        <f t="shared" si="3"/>
        <v/>
      </c>
    </row>
    <row r="76" spans="2:22" s="3" customFormat="1" ht="17.100000000000001" customHeight="1" x14ac:dyDescent="0.3">
      <c r="B76" s="455" t="s">
        <v>80</v>
      </c>
      <c r="C76" s="278"/>
      <c r="D76" s="456">
        <f t="shared" si="0"/>
        <v>-0.28623525697236829</v>
      </c>
      <c r="E76" s="457">
        <f t="shared" si="0"/>
        <v>0.27941433888519152</v>
      </c>
      <c r="F76" s="457">
        <f t="shared" si="0"/>
        <v>-1.3398984786300128</v>
      </c>
      <c r="G76" s="458">
        <f t="shared" si="0"/>
        <v>0.4323893081318988</v>
      </c>
      <c r="H76" s="145"/>
      <c r="I76" s="456">
        <f t="shared" si="1"/>
        <v>-0.22757498244797336</v>
      </c>
      <c r="J76" s="457">
        <f t="shared" si="1"/>
        <v>0.82671313026943949</v>
      </c>
      <c r="K76" s="457">
        <f t="shared" si="1"/>
        <v>-1.0957273310200473</v>
      </c>
      <c r="L76" s="458">
        <f t="shared" si="1"/>
        <v>0.45115548612443401</v>
      </c>
      <c r="M76" s="279"/>
      <c r="N76" s="456">
        <f t="shared" si="2"/>
        <v>-0.51914667475670995</v>
      </c>
      <c r="O76" s="457">
        <f t="shared" si="2"/>
        <v>-0.35158589389093597</v>
      </c>
      <c r="P76" s="457">
        <f t="shared" si="2"/>
        <v>-1.1570982562798622</v>
      </c>
      <c r="Q76" s="458">
        <f t="shared" si="2"/>
        <v>0.16856896978730584</v>
      </c>
      <c r="R76" s="261"/>
      <c r="S76" s="89" t="str">
        <f t="shared" si="3"/>
        <v/>
      </c>
      <c r="T76" s="89" t="str">
        <f t="shared" si="3"/>
        <v/>
      </c>
      <c r="U76" s="89" t="str">
        <f t="shared" si="3"/>
        <v/>
      </c>
      <c r="V76" s="89" t="str">
        <f t="shared" si="3"/>
        <v/>
      </c>
    </row>
    <row r="77" spans="2:22" s="3" customFormat="1" ht="17.100000000000001" customHeight="1" x14ac:dyDescent="0.3">
      <c r="B77" s="455" t="s">
        <v>11</v>
      </c>
      <c r="C77" s="278"/>
      <c r="D77" s="456">
        <f t="shared" si="0"/>
        <v>0.18653960305205874</v>
      </c>
      <c r="E77" s="457">
        <f t="shared" si="0"/>
        <v>1.3730958308748833</v>
      </c>
      <c r="F77" s="457">
        <f t="shared" si="0"/>
        <v>-0.15875729485818901</v>
      </c>
      <c r="G77" s="458">
        <f t="shared" si="0"/>
        <v>0.12776453834421508</v>
      </c>
      <c r="H77" s="145"/>
      <c r="I77" s="456">
        <f t="shared" si="1"/>
        <v>-0.14903794403767767</v>
      </c>
      <c r="J77" s="457">
        <f t="shared" si="1"/>
        <v>1.4542154171375534</v>
      </c>
      <c r="K77" s="457">
        <f t="shared" si="1"/>
        <v>-0.70907326727931963</v>
      </c>
      <c r="L77" s="458">
        <f t="shared" si="1"/>
        <v>0.17085927919408461</v>
      </c>
      <c r="M77" s="279"/>
      <c r="N77" s="456">
        <f t="shared" si="2"/>
        <v>-4.9676197088482033E-2</v>
      </c>
      <c r="O77" s="457">
        <f t="shared" si="2"/>
        <v>0.36586043218171271</v>
      </c>
      <c r="P77" s="457">
        <f t="shared" si="2"/>
        <v>-0.25277857074351839</v>
      </c>
      <c r="Q77" s="458">
        <f t="shared" si="2"/>
        <v>1.6965009756052307E-2</v>
      </c>
      <c r="R77" s="261"/>
      <c r="S77" s="89" t="str">
        <f t="shared" si="3"/>
        <v/>
      </c>
      <c r="T77" s="89" t="str">
        <f t="shared" si="3"/>
        <v/>
      </c>
      <c r="U77" s="89" t="str">
        <f t="shared" si="3"/>
        <v/>
      </c>
      <c r="V77" s="89" t="str">
        <f t="shared" si="3"/>
        <v/>
      </c>
    </row>
    <row r="78" spans="2:22" s="3" customFormat="1" ht="17.100000000000001" customHeight="1" x14ac:dyDescent="0.3">
      <c r="B78" s="455" t="s">
        <v>10</v>
      </c>
      <c r="C78" s="278"/>
      <c r="D78" s="456">
        <f t="shared" si="0"/>
        <v>2.1835898675525072</v>
      </c>
      <c r="E78" s="457">
        <f t="shared" si="0"/>
        <v>2.1820340434870693</v>
      </c>
      <c r="F78" s="457">
        <f t="shared" si="0"/>
        <v>0.57889273145454556</v>
      </c>
      <c r="G78" s="458">
        <f t="shared" si="0"/>
        <v>0.71466465830819059</v>
      </c>
      <c r="H78" s="145"/>
      <c r="I78" s="456">
        <f t="shared" si="1"/>
        <v>1.5015659632106009</v>
      </c>
      <c r="J78" s="457">
        <f t="shared" si="1"/>
        <v>1.0098732695393</v>
      </c>
      <c r="K78" s="457">
        <f t="shared" si="1"/>
        <v>0.64551464157164062</v>
      </c>
      <c r="L78" s="458">
        <f t="shared" si="1"/>
        <v>0.21595324817213868</v>
      </c>
      <c r="M78" s="279"/>
      <c r="N78" s="456">
        <f t="shared" si="2"/>
        <v>0.44315037121439049</v>
      </c>
      <c r="O78" s="457">
        <f t="shared" si="2"/>
        <v>-0.79809406802691463</v>
      </c>
      <c r="P78" s="457">
        <f t="shared" si="2"/>
        <v>1.7592632761816596</v>
      </c>
      <c r="Q78" s="458">
        <f t="shared" si="2"/>
        <v>-8.4108033616926869E-2</v>
      </c>
      <c r="R78" s="261"/>
      <c r="S78" s="89" t="str">
        <f t="shared" si="3"/>
        <v/>
      </c>
      <c r="T78" s="89" t="str">
        <f t="shared" si="3"/>
        <v/>
      </c>
      <c r="U78" s="89" t="str">
        <f t="shared" si="3"/>
        <v/>
      </c>
      <c r="V78" s="89" t="str">
        <f t="shared" si="3"/>
        <v/>
      </c>
    </row>
    <row r="79" spans="2:22" s="3" customFormat="1" ht="17.100000000000001" customHeight="1" x14ac:dyDescent="0.3">
      <c r="B79" s="455" t="s">
        <v>49</v>
      </c>
      <c r="C79" s="278"/>
      <c r="D79" s="456">
        <f t="shared" si="0"/>
        <v>0.46275784376268492</v>
      </c>
      <c r="E79" s="457">
        <f t="shared" si="0"/>
        <v>1.001339145215824</v>
      </c>
      <c r="F79" s="457">
        <f t="shared" si="0"/>
        <v>5.5479512484351456E-2</v>
      </c>
      <c r="G79" s="458">
        <f t="shared" si="0"/>
        <v>0.12711791721474164</v>
      </c>
      <c r="H79" s="145"/>
      <c r="I79" s="456">
        <f t="shared" si="1"/>
        <v>0.56026503633449298</v>
      </c>
      <c r="J79" s="457">
        <f t="shared" si="1"/>
        <v>0.3537512249201562</v>
      </c>
      <c r="K79" s="457">
        <f t="shared" si="1"/>
        <v>0.55245791927503118</v>
      </c>
      <c r="L79" s="458">
        <f t="shared" si="1"/>
        <v>2.7816867708516213E-2</v>
      </c>
      <c r="M79" s="279"/>
      <c r="N79" s="456">
        <f t="shared" si="2"/>
        <v>7.5595665333636486E-3</v>
      </c>
      <c r="O79" s="457">
        <f t="shared" si="2"/>
        <v>0.47259644554662694</v>
      </c>
      <c r="P79" s="457">
        <f t="shared" si="2"/>
        <v>-8.2114228172079251E-2</v>
      </c>
      <c r="Q79" s="458">
        <f t="shared" si="2"/>
        <v>-9.5375236302783994E-2</v>
      </c>
      <c r="R79" s="261"/>
      <c r="S79" s="89" t="str">
        <f t="shared" si="3"/>
        <v/>
      </c>
      <c r="T79" s="89" t="str">
        <f t="shared" si="3"/>
        <v/>
      </c>
      <c r="U79" s="89" t="str">
        <f t="shared" si="3"/>
        <v/>
      </c>
      <c r="V79" s="89" t="str">
        <f t="shared" si="3"/>
        <v/>
      </c>
    </row>
    <row r="80" spans="2:22" s="3" customFormat="1" ht="17.100000000000001" customHeight="1" x14ac:dyDescent="0.3">
      <c r="B80" s="455" t="s">
        <v>9</v>
      </c>
      <c r="C80" s="278"/>
      <c r="D80" s="456">
        <f t="shared" si="0"/>
        <v>6.4345883823993644E-2</v>
      </c>
      <c r="E80" s="457">
        <f t="shared" si="0"/>
        <v>1.4742968043004909</v>
      </c>
      <c r="F80" s="457">
        <f t="shared" si="0"/>
        <v>-0.1597788119966852</v>
      </c>
      <c r="G80" s="458">
        <f t="shared" si="0"/>
        <v>2.7027133790545665E-2</v>
      </c>
      <c r="H80" s="145"/>
      <c r="I80" s="456">
        <f t="shared" si="1"/>
        <v>-0.48485590853780636</v>
      </c>
      <c r="J80" s="457">
        <f t="shared" si="1"/>
        <v>1.1891130999595916</v>
      </c>
      <c r="K80" s="457">
        <f t="shared" si="1"/>
        <v>-1.276449588328052</v>
      </c>
      <c r="L80" s="458">
        <f t="shared" si="1"/>
        <v>6.6449393274936375E-2</v>
      </c>
      <c r="M80" s="279"/>
      <c r="N80" s="456">
        <f t="shared" si="2"/>
        <v>0.63998135391979893</v>
      </c>
      <c r="O80" s="457">
        <f t="shared" si="2"/>
        <v>-0.20387130596417968</v>
      </c>
      <c r="P80" s="457">
        <f t="shared" si="2"/>
        <v>1.6517888135633139</v>
      </c>
      <c r="Q80" s="458">
        <f t="shared" si="2"/>
        <v>-0.13101647011767814</v>
      </c>
      <c r="R80" s="261"/>
      <c r="S80" s="89" t="str">
        <f t="shared" si="3"/>
        <v/>
      </c>
      <c r="T80" s="89" t="str">
        <f t="shared" si="3"/>
        <v/>
      </c>
      <c r="U80" s="89" t="str">
        <f t="shared" si="3"/>
        <v/>
      </c>
      <c r="V80" s="89" t="str">
        <f t="shared" si="3"/>
        <v/>
      </c>
    </row>
    <row r="81" spans="2:22" s="3" customFormat="1" ht="18" hidden="1" customHeight="1" x14ac:dyDescent="0.3">
      <c r="B81" s="455" t="s">
        <v>124</v>
      </c>
      <c r="C81" s="278"/>
      <c r="D81" s="456">
        <f t="shared" si="0"/>
        <v>0</v>
      </c>
      <c r="E81" s="457">
        <f t="shared" si="0"/>
        <v>0</v>
      </c>
      <c r="F81" s="457">
        <f t="shared" si="0"/>
        <v>0</v>
      </c>
      <c r="G81" s="458">
        <f t="shared" si="0"/>
        <v>0</v>
      </c>
      <c r="H81" s="145"/>
      <c r="I81" s="456">
        <f t="shared" si="1"/>
        <v>0</v>
      </c>
      <c r="J81" s="457">
        <f t="shared" si="1"/>
        <v>0</v>
      </c>
      <c r="K81" s="457">
        <f t="shared" si="1"/>
        <v>0</v>
      </c>
      <c r="L81" s="458">
        <f t="shared" si="1"/>
        <v>0</v>
      </c>
      <c r="M81" s="279"/>
      <c r="N81" s="456">
        <f t="shared" si="2"/>
        <v>0</v>
      </c>
      <c r="O81" s="457">
        <f t="shared" si="2"/>
        <v>0</v>
      </c>
      <c r="P81" s="457">
        <f t="shared" si="2"/>
        <v>0</v>
      </c>
      <c r="Q81" s="458">
        <f t="shared" si="2"/>
        <v>0</v>
      </c>
      <c r="R81" s="261"/>
      <c r="S81" s="89" t="str">
        <f t="shared" si="3"/>
        <v/>
      </c>
      <c r="T81" s="89" t="str">
        <f t="shared" si="3"/>
        <v/>
      </c>
      <c r="U81" s="89" t="str">
        <f t="shared" si="3"/>
        <v/>
      </c>
      <c r="V81" s="89" t="str">
        <f t="shared" si="3"/>
        <v/>
      </c>
    </row>
    <row r="82" spans="2:22" s="3" customFormat="1" ht="17.100000000000001" customHeight="1" x14ac:dyDescent="0.3">
      <c r="B82" s="455" t="s">
        <v>125</v>
      </c>
      <c r="C82" s="278"/>
      <c r="D82" s="456">
        <f t="shared" ref="D82:E93" si="4">IF(D$38=0,"",D20-D51)</f>
        <v>0.40709293928072232</v>
      </c>
      <c r="E82" s="457">
        <f t="shared" si="4"/>
        <v>0.40709293928072232</v>
      </c>
      <c r="F82" s="457"/>
      <c r="G82" s="458">
        <f t="shared" ref="G82:G93" si="5">IF(G$38=0,"",G20-G51)</f>
        <v>0.44164487800773311</v>
      </c>
      <c r="H82" s="145"/>
      <c r="I82" s="456">
        <f t="shared" ref="I82:J93" si="6">IF(I$38=0,"",I20-I51)</f>
        <v>-0.63590837372076181</v>
      </c>
      <c r="J82" s="457">
        <f t="shared" si="6"/>
        <v>-0.63590837372076181</v>
      </c>
      <c r="K82" s="457"/>
      <c r="L82" s="458">
        <f t="shared" ref="L82:L93" si="7">IF(L$38=0,"",L20-L51)</f>
        <v>-0.58303381272550592</v>
      </c>
      <c r="M82" s="279"/>
      <c r="N82" s="456">
        <f t="shared" si="2"/>
        <v>-0.89044113832584482</v>
      </c>
      <c r="O82" s="457">
        <f t="shared" si="2"/>
        <v>-0.89044113832584482</v>
      </c>
      <c r="P82" s="457"/>
      <c r="Q82" s="458">
        <f t="shared" si="2"/>
        <v>-0.83010191110048059</v>
      </c>
      <c r="R82" s="261"/>
      <c r="S82" s="89" t="str">
        <f t="shared" si="3"/>
        <v/>
      </c>
      <c r="T82" s="89" t="str">
        <f t="shared" si="3"/>
        <v/>
      </c>
      <c r="U82" s="89" t="str">
        <f t="shared" si="3"/>
        <v/>
      </c>
      <c r="V82" s="89" t="str">
        <f t="shared" si="3"/>
        <v/>
      </c>
    </row>
    <row r="83" spans="2:22" s="3" customFormat="1" ht="18" hidden="1" customHeight="1" x14ac:dyDescent="0.3">
      <c r="B83" s="455" t="s">
        <v>126</v>
      </c>
      <c r="C83" s="278"/>
      <c r="D83" s="460">
        <f t="shared" si="4"/>
        <v>1.380929725660786</v>
      </c>
      <c r="E83" s="459">
        <f t="shared" si="4"/>
        <v>3.5215459781035618</v>
      </c>
      <c r="F83" s="459">
        <f>IF(F$38=0,"",F21-F52)</f>
        <v>1.3562741666794391</v>
      </c>
      <c r="G83" s="461">
        <f t="shared" si="5"/>
        <v>1.4057896846841358</v>
      </c>
      <c r="H83" s="145"/>
      <c r="I83" s="460">
        <f t="shared" si="6"/>
        <v>0</v>
      </c>
      <c r="J83" s="459">
        <f t="shared" si="6"/>
        <v>0</v>
      </c>
      <c r="K83" s="459">
        <f>IF(K$38=0,"",K21-K52)</f>
        <v>0</v>
      </c>
      <c r="L83" s="461">
        <f t="shared" si="7"/>
        <v>0</v>
      </c>
      <c r="M83" s="280"/>
      <c r="N83" s="460">
        <f t="shared" si="2"/>
        <v>0</v>
      </c>
      <c r="O83" s="459">
        <f t="shared" si="2"/>
        <v>0</v>
      </c>
      <c r="P83" s="459">
        <f t="shared" si="2"/>
        <v>0</v>
      </c>
      <c r="Q83" s="461">
        <f t="shared" si="2"/>
        <v>0</v>
      </c>
      <c r="R83" s="262"/>
      <c r="S83" s="85" t="str">
        <f t="shared" si="3"/>
        <v/>
      </c>
      <c r="T83" s="85" t="str">
        <f t="shared" si="3"/>
        <v/>
      </c>
      <c r="U83" s="85" t="str">
        <f t="shared" si="3"/>
        <v/>
      </c>
      <c r="V83" s="85" t="str">
        <f t="shared" si="3"/>
        <v/>
      </c>
    </row>
    <row r="84" spans="2:22" s="3" customFormat="1" ht="17.100000000000001" customHeight="1" x14ac:dyDescent="0.3">
      <c r="B84" s="462" t="s">
        <v>7</v>
      </c>
      <c r="C84" s="29"/>
      <c r="D84" s="463">
        <f t="shared" si="4"/>
        <v>4.4241843979654139E-2</v>
      </c>
      <c r="E84" s="464">
        <f t="shared" si="4"/>
        <v>0.79193285625087428</v>
      </c>
      <c r="F84" s="464">
        <f>IF(F$38=0,"",F22-F53)</f>
        <v>-0.45837568922407401</v>
      </c>
      <c r="G84" s="465">
        <f t="shared" si="5"/>
        <v>8.0366129643233419E-2</v>
      </c>
      <c r="H84" s="145"/>
      <c r="I84" s="463">
        <f t="shared" si="6"/>
        <v>-0.45155070416596321</v>
      </c>
      <c r="J84" s="464">
        <f t="shared" si="6"/>
        <v>0.13591839000991479</v>
      </c>
      <c r="K84" s="464">
        <f>IF(K$38=0,"",K22-K53)</f>
        <v>-1.0627993990975242</v>
      </c>
      <c r="L84" s="465">
        <f t="shared" si="7"/>
        <v>4.4843734508037913E-2</v>
      </c>
      <c r="M84" s="281"/>
      <c r="N84" s="456">
        <f t="shared" si="2"/>
        <v>-0.25456573010096606</v>
      </c>
      <c r="O84" s="457">
        <f t="shared" si="2"/>
        <v>-0.71329531872113172</v>
      </c>
      <c r="P84" s="457">
        <f t="shared" si="2"/>
        <v>-8.8289191354265384E-2</v>
      </c>
      <c r="Q84" s="458">
        <f t="shared" si="2"/>
        <v>-0.13255211993010274</v>
      </c>
      <c r="R84" s="263"/>
      <c r="S84" s="89" t="str">
        <f t="shared" si="3"/>
        <v/>
      </c>
      <c r="T84" s="89" t="str">
        <f t="shared" si="3"/>
        <v/>
      </c>
      <c r="U84" s="89" t="str">
        <f t="shared" si="3"/>
        <v/>
      </c>
      <c r="V84" s="89" t="str">
        <f t="shared" si="3"/>
        <v/>
      </c>
    </row>
    <row r="85" spans="2:22" s="3" customFormat="1" ht="17.100000000000001" customHeight="1" x14ac:dyDescent="0.3">
      <c r="B85" s="569" t="s">
        <v>127</v>
      </c>
      <c r="C85" s="278"/>
      <c r="D85" s="558">
        <f t="shared" si="4"/>
        <v>-0.14977451965005639</v>
      </c>
      <c r="E85" s="559">
        <f t="shared" si="4"/>
        <v>-0.1498143294495089</v>
      </c>
      <c r="F85" s="560"/>
      <c r="G85" s="561">
        <f t="shared" si="5"/>
        <v>-3.0132034500340854E-3</v>
      </c>
      <c r="H85" s="145"/>
      <c r="I85" s="558">
        <f t="shared" si="6"/>
        <v>-0.872674697224044</v>
      </c>
      <c r="J85" s="559">
        <f t="shared" si="6"/>
        <v>-0.87267467734524395</v>
      </c>
      <c r="K85" s="560"/>
      <c r="L85" s="561">
        <f t="shared" si="7"/>
        <v>-0.10374803905841262</v>
      </c>
      <c r="M85" s="279"/>
      <c r="N85" s="558">
        <f t="shared" si="2"/>
        <v>-0.63736075073970921</v>
      </c>
      <c r="O85" s="559">
        <f t="shared" si="2"/>
        <v>-0.63736068902514575</v>
      </c>
      <c r="P85" s="560"/>
      <c r="Q85" s="561">
        <f t="shared" si="2"/>
        <v>-0.13994953874273269</v>
      </c>
      <c r="R85" s="261"/>
      <c r="S85" s="90" t="str">
        <f t="shared" si="3"/>
        <v/>
      </c>
      <c r="T85" s="90" t="str">
        <f t="shared" si="3"/>
        <v/>
      </c>
      <c r="U85" s="143" t="str">
        <f t="shared" si="3"/>
        <v/>
      </c>
      <c r="V85" s="90" t="str">
        <f t="shared" si="3"/>
        <v/>
      </c>
    </row>
    <row r="86" spans="2:22" s="3" customFormat="1" ht="17.100000000000001" customHeight="1" x14ac:dyDescent="0.3">
      <c r="B86" s="569" t="s">
        <v>47</v>
      </c>
      <c r="C86" s="278"/>
      <c r="D86" s="558">
        <f t="shared" si="4"/>
        <v>-0.19795052440159677</v>
      </c>
      <c r="E86" s="559">
        <f t="shared" si="4"/>
        <v>-0.19906370177437216</v>
      </c>
      <c r="F86" s="559">
        <f>IF(F$38=0,"",F24-F55)</f>
        <v>-0.52866755698596357</v>
      </c>
      <c r="G86" s="561">
        <f t="shared" si="5"/>
        <v>-3.434664926601072E-2</v>
      </c>
      <c r="H86" s="145"/>
      <c r="I86" s="558">
        <f t="shared" si="6"/>
        <v>-0.21933625349368846</v>
      </c>
      <c r="J86" s="559">
        <f t="shared" si="6"/>
        <v>-0.65024558633827234</v>
      </c>
      <c r="K86" s="559">
        <f>IF(K$38=0,"",K24-K55)</f>
        <v>8.591803846561108E-2</v>
      </c>
      <c r="L86" s="561">
        <f t="shared" si="7"/>
        <v>-6.2195570095347263E-2</v>
      </c>
      <c r="M86" s="279"/>
      <c r="N86" s="558">
        <f t="shared" si="2"/>
        <v>-0.59616970908642486</v>
      </c>
      <c r="O86" s="559">
        <f t="shared" si="2"/>
        <v>-1.2901914149188294</v>
      </c>
      <c r="P86" s="559">
        <f t="shared" si="2"/>
        <v>-0.25143871139657259</v>
      </c>
      <c r="Q86" s="561">
        <f t="shared" si="2"/>
        <v>-0.25890321810820349</v>
      </c>
      <c r="R86" s="261"/>
      <c r="S86" s="90" t="str">
        <f t="shared" si="3"/>
        <v/>
      </c>
      <c r="T86" s="90" t="str">
        <f t="shared" si="3"/>
        <v/>
      </c>
      <c r="U86" s="90" t="str">
        <f t="shared" si="3"/>
        <v/>
      </c>
      <c r="V86" s="90" t="str">
        <f t="shared" si="3"/>
        <v/>
      </c>
    </row>
    <row r="87" spans="2:22" s="3" customFormat="1" ht="17.100000000000001" customHeight="1" x14ac:dyDescent="0.3">
      <c r="B87" s="569" t="s">
        <v>128</v>
      </c>
      <c r="C87" s="278"/>
      <c r="D87" s="558">
        <f t="shared" si="4"/>
        <v>1.5644608777004665</v>
      </c>
      <c r="E87" s="559">
        <f t="shared" si="4"/>
        <v>1.4087040177279415</v>
      </c>
      <c r="F87" s="559">
        <f>IF(F$38=0,"",F25-F56)</f>
        <v>3.7708305006578584</v>
      </c>
      <c r="G87" s="561">
        <f t="shared" si="5"/>
        <v>4.8927240931443405E-2</v>
      </c>
      <c r="H87" s="145"/>
      <c r="I87" s="558">
        <f t="shared" si="6"/>
        <v>0.14676207691813081</v>
      </c>
      <c r="J87" s="559">
        <f t="shared" si="6"/>
        <v>1.724931747102517</v>
      </c>
      <c r="K87" s="559">
        <f>IF(K$38=0,"",K25-K56)</f>
        <v>9.2988395887266151E-2</v>
      </c>
      <c r="L87" s="561">
        <f t="shared" si="7"/>
        <v>3.5443186568378415E-2</v>
      </c>
      <c r="M87" s="279"/>
      <c r="N87" s="558">
        <f t="shared" si="2"/>
        <v>0.268484296289488</v>
      </c>
      <c r="O87" s="559">
        <f t="shared" si="2"/>
        <v>1.8165609325103973</v>
      </c>
      <c r="P87" s="559">
        <f t="shared" si="2"/>
        <v>1.8158130818559188</v>
      </c>
      <c r="Q87" s="561">
        <f t="shared" si="2"/>
        <v>-6.8496577035710104E-2</v>
      </c>
      <c r="R87" s="261"/>
      <c r="S87" s="90" t="str">
        <f t="shared" si="3"/>
        <v/>
      </c>
      <c r="T87" s="90" t="str">
        <f t="shared" si="3"/>
        <v/>
      </c>
      <c r="U87" s="90" t="str">
        <f t="shared" si="3"/>
        <v/>
      </c>
      <c r="V87" s="90" t="str">
        <f t="shared" si="3"/>
        <v/>
      </c>
    </row>
    <row r="88" spans="2:22" s="3" customFormat="1" ht="17.100000000000001" customHeight="1" x14ac:dyDescent="0.3">
      <c r="B88" s="569" t="s">
        <v>48</v>
      </c>
      <c r="C88" s="278"/>
      <c r="D88" s="558">
        <f t="shared" si="4"/>
        <v>-0.6835085601029367</v>
      </c>
      <c r="E88" s="559">
        <f t="shared" si="4"/>
        <v>-0.6835085601029367</v>
      </c>
      <c r="F88" s="559">
        <f>IF(F$38=0,"",F26-F57)</f>
        <v>0</v>
      </c>
      <c r="G88" s="561">
        <f t="shared" si="5"/>
        <v>-0.21470576156622959</v>
      </c>
      <c r="H88" s="145"/>
      <c r="I88" s="558">
        <f t="shared" si="6"/>
        <v>-0.20948822916845855</v>
      </c>
      <c r="J88" s="559">
        <f t="shared" si="6"/>
        <v>-0.20948822916845855</v>
      </c>
      <c r="K88" s="559">
        <f>IF(K$38=0,"",K26-K57)</f>
        <v>0</v>
      </c>
      <c r="L88" s="561">
        <f t="shared" si="7"/>
        <v>-5.7783940391426425E-2</v>
      </c>
      <c r="M88" s="279"/>
      <c r="N88" s="558">
        <f t="shared" si="2"/>
        <v>-0.7612268806775595</v>
      </c>
      <c r="O88" s="559">
        <f t="shared" si="2"/>
        <v>-0.7612268806775595</v>
      </c>
      <c r="P88" s="559"/>
      <c r="Q88" s="561">
        <f t="shared" si="2"/>
        <v>-0.23767069402867375</v>
      </c>
      <c r="R88" s="261"/>
      <c r="S88" s="90" t="str">
        <f t="shared" si="3"/>
        <v/>
      </c>
      <c r="T88" s="90" t="str">
        <f t="shared" si="3"/>
        <v/>
      </c>
      <c r="U88" s="90" t="str">
        <f t="shared" si="3"/>
        <v/>
      </c>
      <c r="V88" s="90" t="str">
        <f t="shared" si="3"/>
        <v/>
      </c>
    </row>
    <row r="89" spans="2:22" s="3" customFormat="1" ht="17.100000000000001" customHeight="1" x14ac:dyDescent="0.3">
      <c r="B89" s="569" t="s">
        <v>13</v>
      </c>
      <c r="C89" s="278"/>
      <c r="D89" s="558">
        <f t="shared" si="4"/>
        <v>-0.7540030320264548</v>
      </c>
      <c r="E89" s="559">
        <f t="shared" si="4"/>
        <v>-0.62092115504117062</v>
      </c>
      <c r="F89" s="559">
        <f>IF(F$38=0,"",F27-F58)</f>
        <v>-1.2731632054689921</v>
      </c>
      <c r="G89" s="561">
        <f t="shared" si="5"/>
        <v>-0.10208221839103859</v>
      </c>
      <c r="H89" s="145"/>
      <c r="I89" s="558">
        <f t="shared" si="6"/>
        <v>-0.20389891583680297</v>
      </c>
      <c r="J89" s="559">
        <f t="shared" si="6"/>
        <v>-1.1488250794176622</v>
      </c>
      <c r="K89" s="559">
        <f>IF(K$38=0,"",K27-K58)</f>
        <v>0.38018201035566657</v>
      </c>
      <c r="L89" s="561">
        <f t="shared" si="7"/>
        <v>-0.16467895269159727</v>
      </c>
      <c r="M89" s="279"/>
      <c r="N89" s="558">
        <f t="shared" si="2"/>
        <v>-0.57760811680919777</v>
      </c>
      <c r="O89" s="559">
        <f t="shared" si="2"/>
        <v>-1.7529225616977848</v>
      </c>
      <c r="P89" s="559">
        <f t="shared" si="2"/>
        <v>0.59280943862428437</v>
      </c>
      <c r="Q89" s="561">
        <f t="shared" si="2"/>
        <v>-0.36270846653859834</v>
      </c>
      <c r="R89" s="261"/>
      <c r="S89" s="90" t="str">
        <f t="shared" si="3"/>
        <v/>
      </c>
      <c r="T89" s="90" t="str">
        <f t="shared" si="3"/>
        <v/>
      </c>
      <c r="U89" s="90" t="str">
        <f t="shared" si="3"/>
        <v/>
      </c>
      <c r="V89" s="90" t="str">
        <f t="shared" si="3"/>
        <v/>
      </c>
    </row>
    <row r="90" spans="2:22" s="3" customFormat="1" ht="17.100000000000001" customHeight="1" x14ac:dyDescent="0.3">
      <c r="B90" s="569" t="s">
        <v>12</v>
      </c>
      <c r="C90" s="278"/>
      <c r="D90" s="558">
        <f t="shared" si="4"/>
        <v>0.58104509471785892</v>
      </c>
      <c r="E90" s="559">
        <f t="shared" si="4"/>
        <v>0.5810450947178567</v>
      </c>
      <c r="F90" s="562"/>
      <c r="G90" s="561">
        <f t="shared" si="5"/>
        <v>-9.9844340882048188E-3</v>
      </c>
      <c r="H90" s="145"/>
      <c r="I90" s="558">
        <f t="shared" si="6"/>
        <v>0.26452264756750266</v>
      </c>
      <c r="J90" s="559">
        <f t="shared" si="6"/>
        <v>0.26452350293415838</v>
      </c>
      <c r="K90" s="562"/>
      <c r="L90" s="561">
        <f t="shared" si="7"/>
        <v>-1.4294540766103814E-2</v>
      </c>
      <c r="M90" s="279"/>
      <c r="N90" s="558">
        <f t="shared" si="2"/>
        <v>1.1032309481631746</v>
      </c>
      <c r="O90" s="559">
        <f t="shared" si="2"/>
        <v>1.1032324133257712</v>
      </c>
      <c r="P90" s="562"/>
      <c r="Q90" s="561">
        <f t="shared" si="2"/>
        <v>-0.11009971512725425</v>
      </c>
      <c r="R90" s="261"/>
      <c r="S90" s="90" t="str">
        <f t="shared" si="3"/>
        <v/>
      </c>
      <c r="T90" s="90" t="str">
        <f t="shared" si="3"/>
        <v/>
      </c>
      <c r="U90" s="91" t="str">
        <f t="shared" si="3"/>
        <v/>
      </c>
      <c r="V90" s="90" t="str">
        <f t="shared" si="3"/>
        <v/>
      </c>
    </row>
    <row r="91" spans="2:22" s="3" customFormat="1" ht="17.100000000000001" customHeight="1" x14ac:dyDescent="0.3">
      <c r="B91" s="569" t="s">
        <v>129</v>
      </c>
      <c r="C91" s="278"/>
      <c r="D91" s="558">
        <f t="shared" si="4"/>
        <v>-7.7070834930120347E-2</v>
      </c>
      <c r="E91" s="559">
        <f t="shared" si="4"/>
        <v>-0.42977948832064905</v>
      </c>
      <c r="F91" s="559">
        <f>IF(F$38=0,"",F29-F60)</f>
        <v>3.4281473559296014</v>
      </c>
      <c r="G91" s="561">
        <f t="shared" si="5"/>
        <v>-0.12747407526602339</v>
      </c>
      <c r="H91" s="145"/>
      <c r="I91" s="558">
        <f t="shared" si="6"/>
        <v>0.493765837783533</v>
      </c>
      <c r="J91" s="559">
        <f t="shared" si="6"/>
        <v>0.40644596932034416</v>
      </c>
      <c r="K91" s="559">
        <f>IF(K$38=0,"",K29-K60)</f>
        <v>7.1655159996548488</v>
      </c>
      <c r="L91" s="561">
        <f t="shared" si="7"/>
        <v>4.223241516785059E-2</v>
      </c>
      <c r="M91" s="279"/>
      <c r="N91" s="558">
        <f t="shared" si="2"/>
        <v>0.52866341370545067</v>
      </c>
      <c r="O91" s="559">
        <f t="shared" si="2"/>
        <v>8.9032852084756087E-3</v>
      </c>
      <c r="P91" s="559">
        <f t="shared" si="2"/>
        <v>3.6937706898706129</v>
      </c>
      <c r="Q91" s="561">
        <f t="shared" si="2"/>
        <v>-8.9884298831209963E-2</v>
      </c>
      <c r="R91" s="261"/>
      <c r="S91" s="90" t="str">
        <f t="shared" si="3"/>
        <v/>
      </c>
      <c r="T91" s="90" t="str">
        <f t="shared" si="3"/>
        <v/>
      </c>
      <c r="U91" s="90" t="str">
        <f t="shared" si="3"/>
        <v/>
      </c>
      <c r="V91" s="90" t="str">
        <f t="shared" si="3"/>
        <v/>
      </c>
    </row>
    <row r="92" spans="2:22" s="3" customFormat="1" ht="17.100000000000001" customHeight="1" x14ac:dyDescent="0.3">
      <c r="B92" s="569" t="s">
        <v>130</v>
      </c>
      <c r="C92" s="278"/>
      <c r="D92" s="563">
        <f t="shared" si="4"/>
        <v>3.8299263865788413E-2</v>
      </c>
      <c r="E92" s="564">
        <f t="shared" si="4"/>
        <v>3.8299263865788413E-2</v>
      </c>
      <c r="F92" s="560"/>
      <c r="G92" s="565">
        <f t="shared" si="5"/>
        <v>2.0334571540762791E-2</v>
      </c>
      <c r="H92" s="145"/>
      <c r="I92" s="563">
        <f t="shared" si="6"/>
        <v>0.39478082327783248</v>
      </c>
      <c r="J92" s="564">
        <f t="shared" si="6"/>
        <v>0.39478082327783248</v>
      </c>
      <c r="K92" s="560"/>
      <c r="L92" s="565">
        <f t="shared" si="7"/>
        <v>0.40922091275380623</v>
      </c>
      <c r="M92" s="279"/>
      <c r="N92" s="563">
        <f t="shared" si="2"/>
        <v>-0.32323333862009362</v>
      </c>
      <c r="O92" s="564">
        <f t="shared" si="2"/>
        <v>-0.32323333862009362</v>
      </c>
      <c r="P92" s="560"/>
      <c r="Q92" s="565">
        <f t="shared" si="2"/>
        <v>-0.21014899193261138</v>
      </c>
      <c r="R92" s="261"/>
      <c r="S92" s="72" t="str">
        <f t="shared" si="3"/>
        <v/>
      </c>
      <c r="T92" s="72" t="str">
        <f t="shared" si="3"/>
        <v/>
      </c>
      <c r="U92" s="143" t="str">
        <f t="shared" si="3"/>
        <v/>
      </c>
      <c r="V92" s="72" t="str">
        <f t="shared" si="3"/>
        <v/>
      </c>
    </row>
    <row r="93" spans="2:22" s="3" customFormat="1" ht="18" hidden="1" customHeight="1" x14ac:dyDescent="0.3">
      <c r="B93" s="569" t="s">
        <v>131</v>
      </c>
      <c r="C93" s="278"/>
      <c r="D93" s="563">
        <f t="shared" si="4"/>
        <v>0</v>
      </c>
      <c r="E93" s="564">
        <f t="shared" si="4"/>
        <v>0</v>
      </c>
      <c r="F93" s="560">
        <f>IF(F$38=0,"",F31-F62)</f>
        <v>0</v>
      </c>
      <c r="G93" s="565">
        <f t="shared" si="5"/>
        <v>0</v>
      </c>
      <c r="H93" s="145"/>
      <c r="I93" s="563">
        <f t="shared" si="6"/>
        <v>0</v>
      </c>
      <c r="J93" s="564">
        <f t="shared" si="6"/>
        <v>0</v>
      </c>
      <c r="K93" s="560">
        <f>IF(K$38=0,"",K31-K62)</f>
        <v>0</v>
      </c>
      <c r="L93" s="565">
        <f t="shared" si="7"/>
        <v>0</v>
      </c>
      <c r="M93" s="279"/>
      <c r="N93" s="563">
        <f t="shared" si="2"/>
        <v>0</v>
      </c>
      <c r="O93" s="564">
        <f t="shared" si="2"/>
        <v>0</v>
      </c>
      <c r="P93" s="560">
        <f t="shared" si="2"/>
        <v>0</v>
      </c>
      <c r="Q93" s="565">
        <f t="shared" si="2"/>
        <v>0</v>
      </c>
      <c r="R93" s="261"/>
      <c r="S93" s="72" t="str">
        <f t="shared" si="3"/>
        <v/>
      </c>
      <c r="T93" s="72" t="str">
        <f t="shared" si="3"/>
        <v/>
      </c>
      <c r="U93" s="143" t="str">
        <f t="shared" si="3"/>
        <v/>
      </c>
      <c r="V93" s="72" t="str">
        <f t="shared" si="3"/>
        <v/>
      </c>
    </row>
    <row r="94" spans="2:22" s="3" customFormat="1" ht="18" customHeight="1" x14ac:dyDescent="0.3">
      <c r="B94" s="569" t="s">
        <v>180</v>
      </c>
      <c r="C94" s="278"/>
      <c r="D94" s="563"/>
      <c r="E94" s="564"/>
      <c r="F94" s="560"/>
      <c r="G94" s="565"/>
      <c r="H94" s="145"/>
      <c r="I94" s="563"/>
      <c r="J94" s="564"/>
      <c r="K94" s="560"/>
      <c r="L94" s="565"/>
      <c r="M94" s="279"/>
      <c r="N94" s="563">
        <f t="shared" si="2"/>
        <v>-1.9349182615360383</v>
      </c>
      <c r="O94" s="564">
        <f t="shared" si="2"/>
        <v>-2.3470977422150705</v>
      </c>
      <c r="P94" s="560">
        <f t="shared" si="2"/>
        <v>3.5247597189181072</v>
      </c>
      <c r="Q94" s="565">
        <f t="shared" si="2"/>
        <v>0.30538975326061585</v>
      </c>
      <c r="R94" s="261"/>
      <c r="S94" s="72"/>
      <c r="T94" s="72"/>
      <c r="U94" s="143"/>
      <c r="V94" s="72"/>
    </row>
    <row r="95" spans="2:22" s="3" customFormat="1" ht="17.100000000000001" customHeight="1" x14ac:dyDescent="0.3">
      <c r="B95" s="570" t="s">
        <v>8</v>
      </c>
      <c r="C95" s="29"/>
      <c r="D95" s="566">
        <f t="shared" ref="D95:G100" si="8">IF(D$38=0,"",D33-D64)</f>
        <v>-8.5758895356801368E-2</v>
      </c>
      <c r="E95" s="567">
        <f t="shared" si="8"/>
        <v>3.2108576915471421E-2</v>
      </c>
      <c r="F95" s="567">
        <f t="shared" si="8"/>
        <v>1.3103074606057898</v>
      </c>
      <c r="G95" s="568">
        <f t="shared" si="8"/>
        <v>-8.0476610478786292E-2</v>
      </c>
      <c r="H95" s="145"/>
      <c r="I95" s="566">
        <f t="shared" ref="I95:L100" si="9">IF(I$38=0,"",I33-I64)</f>
        <v>0.7653597332967681</v>
      </c>
      <c r="J95" s="567">
        <f t="shared" si="9"/>
        <v>-0.14138989755575349</v>
      </c>
      <c r="K95" s="567">
        <f t="shared" si="9"/>
        <v>7.1545368388385135</v>
      </c>
      <c r="L95" s="568">
        <f t="shared" si="9"/>
        <v>-2.7407559486166577E-2</v>
      </c>
      <c r="M95" s="281"/>
      <c r="N95" s="566">
        <f t="shared" si="2"/>
        <v>3.9736534048386174E-2</v>
      </c>
      <c r="O95" s="567">
        <f t="shared" si="2"/>
        <v>-0.36089675387651088</v>
      </c>
      <c r="P95" s="567">
        <f t="shared" si="2"/>
        <v>5.8066268131938505</v>
      </c>
      <c r="Q95" s="568">
        <f t="shared" si="2"/>
        <v>-0.29648915408215482</v>
      </c>
      <c r="R95" s="263"/>
      <c r="S95" s="73" t="str">
        <f t="shared" ref="S95:V100" si="10">IF(S$38=0,"",S33-S64)</f>
        <v/>
      </c>
      <c r="T95" s="73" t="str">
        <f t="shared" si="10"/>
        <v/>
      </c>
      <c r="U95" s="73" t="str">
        <f t="shared" si="10"/>
        <v/>
      </c>
      <c r="V95" s="73" t="str">
        <f t="shared" si="10"/>
        <v/>
      </c>
    </row>
    <row r="96" spans="2:22" s="3" customFormat="1" ht="18" hidden="1" customHeight="1" x14ac:dyDescent="0.3">
      <c r="B96" s="267" t="s">
        <v>134</v>
      </c>
      <c r="C96" s="29"/>
      <c r="D96" s="273">
        <f t="shared" si="8"/>
        <v>0</v>
      </c>
      <c r="E96" s="139">
        <f t="shared" si="8"/>
        <v>0</v>
      </c>
      <c r="F96" s="139">
        <f t="shared" si="8"/>
        <v>0</v>
      </c>
      <c r="G96" s="274">
        <f t="shared" si="8"/>
        <v>0</v>
      </c>
      <c r="H96" s="145"/>
      <c r="I96" s="273">
        <f t="shared" si="9"/>
        <v>0</v>
      </c>
      <c r="J96" s="139">
        <f t="shared" si="9"/>
        <v>0</v>
      </c>
      <c r="K96" s="139">
        <f t="shared" si="9"/>
        <v>0</v>
      </c>
      <c r="L96" s="274">
        <f t="shared" si="9"/>
        <v>0</v>
      </c>
      <c r="M96" s="281"/>
      <c r="N96" s="273">
        <f t="shared" si="2"/>
        <v>0</v>
      </c>
      <c r="O96" s="139">
        <f t="shared" si="2"/>
        <v>0</v>
      </c>
      <c r="P96" s="139">
        <f t="shared" si="2"/>
        <v>0</v>
      </c>
      <c r="Q96" s="274">
        <f t="shared" si="2"/>
        <v>0</v>
      </c>
      <c r="R96" s="263"/>
      <c r="S96" s="139" t="str">
        <f t="shared" si="10"/>
        <v/>
      </c>
      <c r="T96" s="139" t="str">
        <f t="shared" si="10"/>
        <v/>
      </c>
      <c r="U96" s="139" t="str">
        <f t="shared" si="10"/>
        <v/>
      </c>
      <c r="V96" s="139" t="str">
        <f t="shared" si="10"/>
        <v/>
      </c>
    </row>
    <row r="97" spans="2:22" s="3" customFormat="1" ht="18" hidden="1" customHeight="1" x14ac:dyDescent="0.3">
      <c r="B97" s="267" t="s">
        <v>135</v>
      </c>
      <c r="C97" s="29"/>
      <c r="D97" s="273">
        <f t="shared" si="8"/>
        <v>0</v>
      </c>
      <c r="E97" s="139">
        <f t="shared" si="8"/>
        <v>0</v>
      </c>
      <c r="F97" s="139">
        <f t="shared" si="8"/>
        <v>0</v>
      </c>
      <c r="G97" s="274">
        <f t="shared" si="8"/>
        <v>0</v>
      </c>
      <c r="H97" s="145"/>
      <c r="I97" s="273">
        <f t="shared" si="9"/>
        <v>0</v>
      </c>
      <c r="J97" s="139">
        <f t="shared" si="9"/>
        <v>0</v>
      </c>
      <c r="K97" s="139">
        <f t="shared" si="9"/>
        <v>0</v>
      </c>
      <c r="L97" s="274">
        <f t="shared" si="9"/>
        <v>0</v>
      </c>
      <c r="M97" s="281"/>
      <c r="N97" s="273">
        <f t="shared" si="2"/>
        <v>0</v>
      </c>
      <c r="O97" s="139">
        <f t="shared" si="2"/>
        <v>0</v>
      </c>
      <c r="P97" s="139">
        <f t="shared" si="2"/>
        <v>0</v>
      </c>
      <c r="Q97" s="274">
        <f t="shared" si="2"/>
        <v>0</v>
      </c>
      <c r="R97" s="263"/>
      <c r="S97" s="139" t="str">
        <f t="shared" si="10"/>
        <v/>
      </c>
      <c r="T97" s="139" t="str">
        <f t="shared" si="10"/>
        <v/>
      </c>
      <c r="U97" s="139" t="str">
        <f t="shared" si="10"/>
        <v/>
      </c>
      <c r="V97" s="139" t="str">
        <f t="shared" si="10"/>
        <v/>
      </c>
    </row>
    <row r="98" spans="2:22" s="3" customFormat="1" ht="18" hidden="1" customHeight="1" x14ac:dyDescent="0.3">
      <c r="B98" s="267" t="s">
        <v>136</v>
      </c>
      <c r="C98" s="29"/>
      <c r="D98" s="273">
        <f t="shared" si="8"/>
        <v>0</v>
      </c>
      <c r="E98" s="139">
        <f t="shared" si="8"/>
        <v>0</v>
      </c>
      <c r="F98" s="139">
        <f t="shared" si="8"/>
        <v>0</v>
      </c>
      <c r="G98" s="274">
        <f t="shared" si="8"/>
        <v>0</v>
      </c>
      <c r="H98" s="145"/>
      <c r="I98" s="273">
        <f t="shared" si="9"/>
        <v>0</v>
      </c>
      <c r="J98" s="139">
        <f t="shared" si="9"/>
        <v>0</v>
      </c>
      <c r="K98" s="139">
        <f t="shared" si="9"/>
        <v>0</v>
      </c>
      <c r="L98" s="274">
        <f t="shared" si="9"/>
        <v>0</v>
      </c>
      <c r="M98" s="281"/>
      <c r="N98" s="273">
        <f t="shared" si="2"/>
        <v>0</v>
      </c>
      <c r="O98" s="139">
        <f t="shared" si="2"/>
        <v>0</v>
      </c>
      <c r="P98" s="139">
        <f t="shared" si="2"/>
        <v>0</v>
      </c>
      <c r="Q98" s="274">
        <f t="shared" si="2"/>
        <v>0</v>
      </c>
      <c r="R98" s="263"/>
      <c r="S98" s="139" t="str">
        <f t="shared" si="10"/>
        <v/>
      </c>
      <c r="T98" s="139" t="str">
        <f t="shared" si="10"/>
        <v/>
      </c>
      <c r="U98" s="139" t="str">
        <f t="shared" si="10"/>
        <v/>
      </c>
      <c r="V98" s="139" t="str">
        <f t="shared" si="10"/>
        <v/>
      </c>
    </row>
    <row r="99" spans="2:22" s="3" customFormat="1" ht="18" hidden="1" customHeight="1" x14ac:dyDescent="0.3">
      <c r="B99" s="268" t="s">
        <v>133</v>
      </c>
      <c r="C99" s="29"/>
      <c r="D99" s="273">
        <f t="shared" si="8"/>
        <v>0</v>
      </c>
      <c r="E99" s="139">
        <f t="shared" si="8"/>
        <v>0</v>
      </c>
      <c r="F99" s="139">
        <f t="shared" si="8"/>
        <v>0</v>
      </c>
      <c r="G99" s="274">
        <f t="shared" si="8"/>
        <v>0</v>
      </c>
      <c r="H99" s="145"/>
      <c r="I99" s="273">
        <f t="shared" si="9"/>
        <v>0</v>
      </c>
      <c r="J99" s="139">
        <f t="shared" si="9"/>
        <v>0</v>
      </c>
      <c r="K99" s="139">
        <f t="shared" si="9"/>
        <v>0</v>
      </c>
      <c r="L99" s="274">
        <f t="shared" si="9"/>
        <v>0</v>
      </c>
      <c r="M99" s="281"/>
      <c r="N99" s="273">
        <f t="shared" si="2"/>
        <v>0</v>
      </c>
      <c r="O99" s="139">
        <f t="shared" si="2"/>
        <v>0</v>
      </c>
      <c r="P99" s="139">
        <f t="shared" si="2"/>
        <v>0</v>
      </c>
      <c r="Q99" s="274">
        <f t="shared" si="2"/>
        <v>0</v>
      </c>
      <c r="R99" s="263"/>
      <c r="S99" s="139" t="str">
        <f t="shared" si="10"/>
        <v/>
      </c>
      <c r="T99" s="139" t="str">
        <f t="shared" si="10"/>
        <v/>
      </c>
      <c r="U99" s="139" t="str">
        <f t="shared" si="10"/>
        <v/>
      </c>
      <c r="V99" s="139" t="str">
        <f t="shared" si="10"/>
        <v/>
      </c>
    </row>
    <row r="100" spans="2:22" s="3" customFormat="1" ht="21" customHeight="1" thickBot="1" x14ac:dyDescent="0.35">
      <c r="B100" s="269" t="s">
        <v>60</v>
      </c>
      <c r="C100" s="29"/>
      <c r="D100" s="275">
        <f t="shared" si="8"/>
        <v>3.765554678714067E-2</v>
      </c>
      <c r="E100" s="276">
        <f t="shared" si="8"/>
        <v>0.42175426052743337</v>
      </c>
      <c r="F100" s="276">
        <f t="shared" si="8"/>
        <v>0.14473708866692325</v>
      </c>
      <c r="G100" s="277">
        <f t="shared" si="8"/>
        <v>3.8623859786665049E-3</v>
      </c>
      <c r="H100" s="145"/>
      <c r="I100" s="275">
        <f t="shared" si="9"/>
        <v>-3.8484803035119475E-2</v>
      </c>
      <c r="J100" s="276">
        <f t="shared" si="9"/>
        <v>0.13295044614944418</v>
      </c>
      <c r="K100" s="276">
        <f t="shared" si="9"/>
        <v>0.1567207442107188</v>
      </c>
      <c r="L100" s="277">
        <f t="shared" si="9"/>
        <v>8.221088952164668E-3</v>
      </c>
      <c r="M100" s="281"/>
      <c r="N100" s="275">
        <f t="shared" si="2"/>
        <v>-2.7521091132015174E-2</v>
      </c>
      <c r="O100" s="276">
        <f t="shared" si="2"/>
        <v>-0.27272410058933749</v>
      </c>
      <c r="P100" s="276">
        <f t="shared" si="2"/>
        <v>1.3128128375065442</v>
      </c>
      <c r="Q100" s="277">
        <f t="shared" si="2"/>
        <v>-0.19902839588697141</v>
      </c>
      <c r="R100" s="263"/>
      <c r="S100" s="140" t="str">
        <f t="shared" si="10"/>
        <v/>
      </c>
      <c r="T100" s="140" t="str">
        <f t="shared" si="10"/>
        <v/>
      </c>
      <c r="U100" s="140" t="str">
        <f t="shared" si="10"/>
        <v/>
      </c>
      <c r="V100" s="140" t="str">
        <f t="shared" si="10"/>
        <v/>
      </c>
    </row>
    <row r="101" spans="2:22" s="3" customFormat="1" ht="15" thickBot="1" x14ac:dyDescent="0.35">
      <c r="B101" s="74"/>
      <c r="C101" s="147"/>
      <c r="D101" s="3" t="s">
        <v>0</v>
      </c>
      <c r="H101" s="145"/>
      <c r="I101" s="3" t="s">
        <v>0</v>
      </c>
      <c r="M101" s="147"/>
      <c r="N101" s="3" t="s">
        <v>0</v>
      </c>
      <c r="R101" s="147"/>
      <c r="S101" s="3" t="s">
        <v>0</v>
      </c>
    </row>
    <row r="102" spans="2:22" s="3" customFormat="1" ht="36" customHeight="1" x14ac:dyDescent="0.3">
      <c r="B102" s="266" t="s">
        <v>62</v>
      </c>
      <c r="C102" s="26"/>
      <c r="D102" s="270" t="s">
        <v>63</v>
      </c>
      <c r="E102" s="271" t="s">
        <v>64</v>
      </c>
      <c r="F102" s="271" t="s">
        <v>59</v>
      </c>
      <c r="G102" s="272" t="s">
        <v>78</v>
      </c>
      <c r="H102" s="145"/>
      <c r="I102" s="270" t="s">
        <v>63</v>
      </c>
      <c r="J102" s="271" t="s">
        <v>64</v>
      </c>
      <c r="K102" s="271" t="s">
        <v>59</v>
      </c>
      <c r="L102" s="272" t="s">
        <v>78</v>
      </c>
      <c r="M102" s="26"/>
      <c r="N102" s="270" t="s">
        <v>63</v>
      </c>
      <c r="O102" s="271" t="s">
        <v>64</v>
      </c>
      <c r="P102" s="271" t="s">
        <v>59</v>
      </c>
      <c r="Q102" s="272" t="s">
        <v>78</v>
      </c>
      <c r="R102" s="26"/>
      <c r="S102" s="92" t="s">
        <v>63</v>
      </c>
      <c r="T102" s="92" t="s">
        <v>64</v>
      </c>
      <c r="U102" s="92" t="s">
        <v>59</v>
      </c>
      <c r="V102" s="92" t="s">
        <v>78</v>
      </c>
    </row>
    <row r="103" spans="2:22" s="3" customFormat="1" ht="17.100000000000001" customHeight="1" x14ac:dyDescent="0.3">
      <c r="B103" s="399" t="s">
        <v>139</v>
      </c>
      <c r="C103" s="259"/>
      <c r="D103" s="400">
        <f t="shared" ref="D103:G112" si="11">(IF(OR(D$38=0,D41=0),"",D10/D41-1))</f>
        <v>-0.29563039017036896</v>
      </c>
      <c r="E103" s="401">
        <f t="shared" si="11"/>
        <v>-0.32148483317724974</v>
      </c>
      <c r="F103" s="401">
        <f t="shared" si="11"/>
        <v>2.3043166454872006</v>
      </c>
      <c r="G103" s="402">
        <f t="shared" si="11"/>
        <v>-0.41489477287625276</v>
      </c>
      <c r="H103" s="145"/>
      <c r="I103" s="400">
        <f t="shared" ref="I103:L112" si="12">(IF(OR(I$38=0,I41=0),"",I10/I41-1))</f>
        <v>-0.30908796941842709</v>
      </c>
      <c r="J103" s="401">
        <f t="shared" si="12"/>
        <v>-0.34881894976654138</v>
      </c>
      <c r="K103" s="401">
        <f t="shared" si="12"/>
        <v>0.36216470135830492</v>
      </c>
      <c r="L103" s="402">
        <f t="shared" si="12"/>
        <v>-0.44782340248211416</v>
      </c>
      <c r="M103" s="261"/>
      <c r="N103" s="400">
        <f t="shared" ref="N103:Q123" si="13">(IF(OR(N$38=0,N41=0),"",N10/N41-1))</f>
        <v>2.7344233648819216E-2</v>
      </c>
      <c r="O103" s="401">
        <f t="shared" si="13"/>
        <v>-0.1933279129863682</v>
      </c>
      <c r="P103" s="401">
        <f t="shared" si="13"/>
        <v>2.1966926587031192</v>
      </c>
      <c r="Q103" s="402">
        <f t="shared" si="13"/>
        <v>-0.42938569490983913</v>
      </c>
      <c r="R103" s="261"/>
      <c r="S103" s="141" t="str">
        <f t="shared" ref="S103:V124" si="14">(IF(OR(S$38=0,S41=0),"",S10/S41-1))</f>
        <v/>
      </c>
      <c r="T103" s="141" t="str">
        <f t="shared" si="14"/>
        <v/>
      </c>
      <c r="U103" s="141" t="str">
        <f t="shared" si="14"/>
        <v/>
      </c>
      <c r="V103" s="141" t="str">
        <f t="shared" si="14"/>
        <v/>
      </c>
    </row>
    <row r="104" spans="2:22" s="3" customFormat="1" ht="17.100000000000001" customHeight="1" x14ac:dyDescent="0.3">
      <c r="B104" s="399" t="s">
        <v>138</v>
      </c>
      <c r="C104" s="259"/>
      <c r="D104" s="400">
        <f t="shared" si="11"/>
        <v>-0.7050256489804283</v>
      </c>
      <c r="E104" s="401">
        <f t="shared" si="11"/>
        <v>-0.72314482444199712</v>
      </c>
      <c r="F104" s="401">
        <f t="shared" si="11"/>
        <v>-0.56825627982407512</v>
      </c>
      <c r="G104" s="402">
        <f t="shared" si="11"/>
        <v>-0.47978280983351163</v>
      </c>
      <c r="H104" s="145"/>
      <c r="I104" s="400">
        <f t="shared" si="12"/>
        <v>-0.34057454643967511</v>
      </c>
      <c r="J104" s="401">
        <f t="shared" si="12"/>
        <v>-0.36725650120801201</v>
      </c>
      <c r="K104" s="401">
        <f t="shared" si="12"/>
        <v>-0.52960321097500185</v>
      </c>
      <c r="L104" s="402">
        <f t="shared" si="12"/>
        <v>-0.23683105505931834</v>
      </c>
      <c r="M104" s="261"/>
      <c r="N104" s="400">
        <f t="shared" si="13"/>
        <v>-0.64133225404438665</v>
      </c>
      <c r="O104" s="401">
        <f t="shared" si="13"/>
        <v>-0.74039164461870532</v>
      </c>
      <c r="P104" s="401">
        <f t="shared" si="13"/>
        <v>-0.42611489160967275</v>
      </c>
      <c r="Q104" s="402">
        <f t="shared" si="13"/>
        <v>-0.54508272649560796</v>
      </c>
      <c r="R104" s="261"/>
      <c r="S104" s="141" t="str">
        <f t="shared" si="14"/>
        <v/>
      </c>
      <c r="T104" s="141" t="str">
        <f t="shared" si="14"/>
        <v/>
      </c>
      <c r="U104" s="141" t="str">
        <f t="shared" si="14"/>
        <v/>
      </c>
      <c r="V104" s="141" t="str">
        <f t="shared" si="14"/>
        <v/>
      </c>
    </row>
    <row r="105" spans="2:22" s="3" customFormat="1" ht="17.100000000000001" customHeight="1" x14ac:dyDescent="0.3">
      <c r="B105" s="399" t="s">
        <v>132</v>
      </c>
      <c r="C105" s="259"/>
      <c r="D105" s="406">
        <f t="shared" si="11"/>
        <v>-0.32332985352917187</v>
      </c>
      <c r="E105" s="407">
        <f t="shared" si="11"/>
        <v>-0.37376073227928852</v>
      </c>
      <c r="F105" s="407">
        <f t="shared" si="11"/>
        <v>-0.2779801403741875</v>
      </c>
      <c r="G105" s="408">
        <f t="shared" si="11"/>
        <v>-0.203612489516936</v>
      </c>
      <c r="H105" s="145"/>
      <c r="I105" s="406">
        <f t="shared" si="12"/>
        <v>0.15765680432673634</v>
      </c>
      <c r="J105" s="407">
        <f t="shared" si="12"/>
        <v>-0.45632531585046843</v>
      </c>
      <c r="K105" s="407">
        <f t="shared" si="12"/>
        <v>0.3831517464063996</v>
      </c>
      <c r="L105" s="408">
        <f t="shared" si="12"/>
        <v>-0.26099457936148573</v>
      </c>
      <c r="M105" s="262"/>
      <c r="N105" s="406">
        <f t="shared" si="13"/>
        <v>-0.36354069669738842</v>
      </c>
      <c r="O105" s="407">
        <f t="shared" si="13"/>
        <v>-0.59557901021992643</v>
      </c>
      <c r="P105" s="407">
        <f t="shared" si="13"/>
        <v>6.6415797528514231E-2</v>
      </c>
      <c r="Q105" s="408">
        <f t="shared" si="13"/>
        <v>-0.48375203789875765</v>
      </c>
      <c r="R105" s="262"/>
      <c r="S105" s="142" t="str">
        <f t="shared" si="14"/>
        <v/>
      </c>
      <c r="T105" s="142" t="str">
        <f t="shared" si="14"/>
        <v/>
      </c>
      <c r="U105" s="142" t="str">
        <f t="shared" si="14"/>
        <v/>
      </c>
      <c r="V105" s="142" t="str">
        <f t="shared" si="14"/>
        <v/>
      </c>
    </row>
    <row r="106" spans="2:22" s="3" customFormat="1" ht="17.100000000000001" customHeight="1" x14ac:dyDescent="0.3">
      <c r="B106" s="412" t="s">
        <v>137</v>
      </c>
      <c r="C106" s="260"/>
      <c r="D106" s="413">
        <f t="shared" si="11"/>
        <v>-0.61497449241243318</v>
      </c>
      <c r="E106" s="414">
        <f t="shared" si="11"/>
        <v>-0.63604350135913812</v>
      </c>
      <c r="F106" s="414">
        <f t="shared" si="11"/>
        <v>-0.35539557371497166</v>
      </c>
      <c r="G106" s="415">
        <f t="shared" si="11"/>
        <v>-0.43652612837890903</v>
      </c>
      <c r="H106" s="145"/>
      <c r="I106" s="413">
        <f t="shared" si="12"/>
        <v>-0.36811313762889275</v>
      </c>
      <c r="J106" s="414">
        <f t="shared" si="12"/>
        <v>-0.41498920572570419</v>
      </c>
      <c r="K106" s="414">
        <f t="shared" si="12"/>
        <v>-0.31582412246503089</v>
      </c>
      <c r="L106" s="415">
        <f t="shared" si="12"/>
        <v>-0.31417188946081775</v>
      </c>
      <c r="M106" s="263"/>
      <c r="N106" s="413">
        <f t="shared" si="13"/>
        <v>-0.45880311997045475</v>
      </c>
      <c r="O106" s="414">
        <f t="shared" si="13"/>
        <v>-0.59226847044284381</v>
      </c>
      <c r="P106" s="414">
        <f t="shared" si="13"/>
        <v>0.16500718901743672</v>
      </c>
      <c r="Q106" s="415">
        <f t="shared" si="13"/>
        <v>-0.49004209131646137</v>
      </c>
      <c r="R106" s="263"/>
      <c r="S106" s="141" t="str">
        <f t="shared" si="14"/>
        <v/>
      </c>
      <c r="T106" s="141" t="str">
        <f t="shared" si="14"/>
        <v/>
      </c>
      <c r="U106" s="141" t="str">
        <f t="shared" si="14"/>
        <v/>
      </c>
      <c r="V106" s="141" t="str">
        <f t="shared" si="14"/>
        <v/>
      </c>
    </row>
    <row r="107" spans="2:22" s="3" customFormat="1" ht="17.100000000000001" customHeight="1" x14ac:dyDescent="0.3">
      <c r="B107" s="455" t="s">
        <v>80</v>
      </c>
      <c r="C107" s="259"/>
      <c r="D107" s="466">
        <f t="shared" si="11"/>
        <v>-0.17168982071605321</v>
      </c>
      <c r="E107" s="467">
        <f t="shared" si="11"/>
        <v>8.6182293002931232E-2</v>
      </c>
      <c r="F107" s="467">
        <f t="shared" si="11"/>
        <v>-0.49696316033806009</v>
      </c>
      <c r="G107" s="468">
        <f t="shared" si="11"/>
        <v>0.44420499369787825</v>
      </c>
      <c r="H107" s="145"/>
      <c r="I107" s="466">
        <f t="shared" si="12"/>
        <v>-0.1197763065515649</v>
      </c>
      <c r="J107" s="467">
        <f t="shared" si="12"/>
        <v>0.20929446335935187</v>
      </c>
      <c r="K107" s="467">
        <f t="shared" si="12"/>
        <v>-0.41038476817230241</v>
      </c>
      <c r="L107" s="468">
        <f t="shared" si="12"/>
        <v>0.41014135102221272</v>
      </c>
      <c r="M107" s="261"/>
      <c r="N107" s="466">
        <f t="shared" si="13"/>
        <v>-0.25700330433500496</v>
      </c>
      <c r="O107" s="467">
        <f t="shared" si="13"/>
        <v>-8.1574453338964292E-2</v>
      </c>
      <c r="P107" s="467">
        <f t="shared" si="13"/>
        <v>-0.42229863367878173</v>
      </c>
      <c r="Q107" s="468">
        <f t="shared" si="13"/>
        <v>0.14658171285852672</v>
      </c>
      <c r="R107" s="261"/>
      <c r="S107" s="89" t="str">
        <f t="shared" si="14"/>
        <v/>
      </c>
      <c r="T107" s="89" t="str">
        <f t="shared" si="14"/>
        <v/>
      </c>
      <c r="U107" s="89" t="str">
        <f t="shared" si="14"/>
        <v/>
      </c>
      <c r="V107" s="89" t="str">
        <f t="shared" si="14"/>
        <v/>
      </c>
    </row>
    <row r="108" spans="2:22" s="3" customFormat="1" ht="17.100000000000001" customHeight="1" x14ac:dyDescent="0.3">
      <c r="B108" s="455" t="s">
        <v>11</v>
      </c>
      <c r="C108" s="259"/>
      <c r="D108" s="466">
        <f t="shared" si="11"/>
        <v>0.13237996455848688</v>
      </c>
      <c r="E108" s="467">
        <f t="shared" si="11"/>
        <v>0.48938246448314038</v>
      </c>
      <c r="F108" s="467">
        <f t="shared" si="11"/>
        <v>-6.6630849392935176E-2</v>
      </c>
      <c r="G108" s="468">
        <f t="shared" si="11"/>
        <v>0.14099605627582301</v>
      </c>
      <c r="H108" s="145"/>
      <c r="I108" s="466">
        <f t="shared" si="12"/>
        <v>-9.4327812682074463E-2</v>
      </c>
      <c r="J108" s="467">
        <f t="shared" si="12"/>
        <v>0.43539383746633331</v>
      </c>
      <c r="K108" s="467">
        <f t="shared" si="12"/>
        <v>-0.29300548234682633</v>
      </c>
      <c r="L108" s="468">
        <f t="shared" si="12"/>
        <v>0.17258513049907531</v>
      </c>
      <c r="M108" s="261"/>
      <c r="N108" s="466">
        <f t="shared" si="13"/>
        <v>-2.9221292404989385E-2</v>
      </c>
      <c r="O108" s="467">
        <f t="shared" si="13"/>
        <v>9.9418595701552315E-2</v>
      </c>
      <c r="P108" s="467">
        <f t="shared" si="13"/>
        <v>-0.10275551656240589</v>
      </c>
      <c r="Q108" s="468">
        <f t="shared" si="13"/>
        <v>1.6157152148621234E-2</v>
      </c>
      <c r="R108" s="261"/>
      <c r="S108" s="89" t="str">
        <f t="shared" si="14"/>
        <v/>
      </c>
      <c r="T108" s="89" t="str">
        <f t="shared" si="14"/>
        <v/>
      </c>
      <c r="U108" s="89" t="str">
        <f t="shared" si="14"/>
        <v/>
      </c>
      <c r="V108" s="89" t="str">
        <f t="shared" si="14"/>
        <v/>
      </c>
    </row>
    <row r="109" spans="2:22" s="3" customFormat="1" ht="17.100000000000001" customHeight="1" x14ac:dyDescent="0.3">
      <c r="B109" s="455" t="s">
        <v>10</v>
      </c>
      <c r="C109" s="259"/>
      <c r="D109" s="466">
        <f t="shared" si="11"/>
        <v>0.83446741686317694</v>
      </c>
      <c r="E109" s="467">
        <f t="shared" si="11"/>
        <v>0.73847406940309246</v>
      </c>
      <c r="F109" s="467">
        <f t="shared" si="11"/>
        <v>0.12432346754128454</v>
      </c>
      <c r="G109" s="468">
        <f t="shared" si="11"/>
        <v>0.63560118121423503</v>
      </c>
      <c r="H109" s="145"/>
      <c r="I109" s="466">
        <f t="shared" si="12"/>
        <v>0.48437611716470985</v>
      </c>
      <c r="J109" s="467">
        <f t="shared" si="12"/>
        <v>0.28447134353219727</v>
      </c>
      <c r="K109" s="467">
        <f t="shared" si="12"/>
        <v>0.13647244007857084</v>
      </c>
      <c r="L109" s="468">
        <f t="shared" si="12"/>
        <v>0.17276259853771103</v>
      </c>
      <c r="M109" s="261"/>
      <c r="N109" s="466">
        <f t="shared" si="13"/>
        <v>0.12995612059073025</v>
      </c>
      <c r="O109" s="467">
        <f t="shared" si="13"/>
        <v>-0.20307737099921486</v>
      </c>
      <c r="P109" s="467">
        <f t="shared" si="13"/>
        <v>0.36651318253784582</v>
      </c>
      <c r="Q109" s="468">
        <f t="shared" si="13"/>
        <v>-6.2767189266363377E-2</v>
      </c>
      <c r="R109" s="261"/>
      <c r="S109" s="89" t="str">
        <f t="shared" si="14"/>
        <v/>
      </c>
      <c r="T109" s="89" t="str">
        <f t="shared" si="14"/>
        <v/>
      </c>
      <c r="U109" s="89" t="str">
        <f t="shared" si="14"/>
        <v/>
      </c>
      <c r="V109" s="89" t="str">
        <f t="shared" si="14"/>
        <v/>
      </c>
    </row>
    <row r="110" spans="2:22" s="3" customFormat="1" ht="17.100000000000001" customHeight="1" x14ac:dyDescent="0.3">
      <c r="B110" s="455" t="s">
        <v>49</v>
      </c>
      <c r="C110" s="259"/>
      <c r="D110" s="466">
        <f t="shared" si="11"/>
        <v>0.33137738776376535</v>
      </c>
      <c r="E110" s="467">
        <f t="shared" si="11"/>
        <v>0.54372127432318385</v>
      </c>
      <c r="F110" s="467">
        <f t="shared" si="11"/>
        <v>1.5669979713829107E-2</v>
      </c>
      <c r="G110" s="468">
        <f t="shared" si="11"/>
        <v>0.19365073670904231</v>
      </c>
      <c r="H110" s="145"/>
      <c r="I110" s="466">
        <f t="shared" si="12"/>
        <v>0.35459812426233728</v>
      </c>
      <c r="J110" s="467">
        <f t="shared" si="12"/>
        <v>0.16608038728645824</v>
      </c>
      <c r="K110" s="467">
        <f t="shared" si="12"/>
        <v>0.15303543470222469</v>
      </c>
      <c r="L110" s="468">
        <f t="shared" si="12"/>
        <v>3.9178686913403205E-2</v>
      </c>
      <c r="M110" s="261"/>
      <c r="N110" s="466">
        <f t="shared" si="13"/>
        <v>4.420799142317966E-3</v>
      </c>
      <c r="O110" s="467">
        <f t="shared" si="13"/>
        <v>0.202831092509282</v>
      </c>
      <c r="P110" s="467">
        <f t="shared" si="13"/>
        <v>-2.2374449093209625E-2</v>
      </c>
      <c r="Q110" s="468">
        <f t="shared" si="13"/>
        <v>-0.12549373197734737</v>
      </c>
      <c r="R110" s="261"/>
      <c r="S110" s="89" t="str">
        <f t="shared" si="14"/>
        <v/>
      </c>
      <c r="T110" s="89" t="str">
        <f t="shared" si="14"/>
        <v/>
      </c>
      <c r="U110" s="89" t="str">
        <f t="shared" si="14"/>
        <v/>
      </c>
      <c r="V110" s="89" t="str">
        <f t="shared" si="14"/>
        <v/>
      </c>
    </row>
    <row r="111" spans="2:22" s="3" customFormat="1" ht="17.100000000000001" customHeight="1" x14ac:dyDescent="0.3">
      <c r="B111" s="455" t="s">
        <v>9</v>
      </c>
      <c r="C111" s="259"/>
      <c r="D111" s="466">
        <f t="shared" si="11"/>
        <v>4.3331581595592139E-2</v>
      </c>
      <c r="E111" s="467">
        <f t="shared" si="11"/>
        <v>0.57027475182859511</v>
      </c>
      <c r="F111" s="467">
        <f t="shared" si="11"/>
        <v>-5.3449405637494896E-2</v>
      </c>
      <c r="G111" s="468">
        <f t="shared" si="11"/>
        <v>3.4905973079193853E-2</v>
      </c>
      <c r="H111" s="145"/>
      <c r="I111" s="466">
        <f t="shared" si="12"/>
        <v>-0.29033287936395591</v>
      </c>
      <c r="J111" s="467">
        <f t="shared" si="12"/>
        <v>0.39505418603308695</v>
      </c>
      <c r="K111" s="467">
        <f t="shared" si="12"/>
        <v>-0.40911845779745259</v>
      </c>
      <c r="L111" s="468">
        <f t="shared" si="12"/>
        <v>8.1035845457239519E-2</v>
      </c>
      <c r="M111" s="261"/>
      <c r="N111" s="466">
        <f t="shared" si="13"/>
        <v>0.35358085851922594</v>
      </c>
      <c r="O111" s="467">
        <f t="shared" si="13"/>
        <v>-6.2345965126660463E-2</v>
      </c>
      <c r="P111" s="467">
        <f t="shared" si="13"/>
        <v>0.51297789241096692</v>
      </c>
      <c r="Q111" s="468">
        <f t="shared" si="13"/>
        <v>-0.15059364381342311</v>
      </c>
      <c r="R111" s="261"/>
      <c r="S111" s="89" t="str">
        <f t="shared" si="14"/>
        <v/>
      </c>
      <c r="T111" s="89" t="str">
        <f t="shared" si="14"/>
        <v/>
      </c>
      <c r="U111" s="89" t="str">
        <f t="shared" si="14"/>
        <v/>
      </c>
      <c r="V111" s="89" t="str">
        <f t="shared" si="14"/>
        <v/>
      </c>
    </row>
    <row r="112" spans="2:22" s="3" customFormat="1" ht="18" hidden="1" customHeight="1" x14ac:dyDescent="0.3">
      <c r="B112" s="455" t="s">
        <v>124</v>
      </c>
      <c r="C112" s="259"/>
      <c r="D112" s="466" t="str">
        <f t="shared" si="11"/>
        <v/>
      </c>
      <c r="E112" s="467" t="str">
        <f t="shared" si="11"/>
        <v/>
      </c>
      <c r="F112" s="467" t="str">
        <f t="shared" si="11"/>
        <v/>
      </c>
      <c r="G112" s="468" t="str">
        <f t="shared" si="11"/>
        <v/>
      </c>
      <c r="H112" s="145"/>
      <c r="I112" s="466" t="str">
        <f t="shared" si="12"/>
        <v/>
      </c>
      <c r="J112" s="467" t="str">
        <f t="shared" si="12"/>
        <v/>
      </c>
      <c r="K112" s="467" t="str">
        <f t="shared" si="12"/>
        <v/>
      </c>
      <c r="L112" s="468" t="str">
        <f t="shared" si="12"/>
        <v/>
      </c>
      <c r="M112" s="261"/>
      <c r="N112" s="466" t="str">
        <f t="shared" si="13"/>
        <v/>
      </c>
      <c r="O112" s="467" t="str">
        <f t="shared" si="13"/>
        <v/>
      </c>
      <c r="P112" s="467" t="str">
        <f t="shared" si="13"/>
        <v/>
      </c>
      <c r="Q112" s="468" t="str">
        <f t="shared" si="13"/>
        <v/>
      </c>
      <c r="R112" s="261"/>
      <c r="S112" s="89" t="str">
        <f t="shared" si="14"/>
        <v/>
      </c>
      <c r="T112" s="89" t="str">
        <f t="shared" si="14"/>
        <v/>
      </c>
      <c r="U112" s="89" t="str">
        <f t="shared" si="14"/>
        <v/>
      </c>
      <c r="V112" s="89" t="str">
        <f t="shared" si="14"/>
        <v/>
      </c>
    </row>
    <row r="113" spans="2:22" s="3" customFormat="1" ht="17.100000000000001" customHeight="1" x14ac:dyDescent="0.3">
      <c r="B113" s="455" t="s">
        <v>125</v>
      </c>
      <c r="C113" s="259"/>
      <c r="D113" s="466">
        <f t="shared" ref="D113:E124" si="15">(IF(OR(D$38=0,D51=0),"",D20/D51-1))</f>
        <v>0.2476926255270242</v>
      </c>
      <c r="E113" s="467">
        <f t="shared" si="15"/>
        <v>0.2476926255270242</v>
      </c>
      <c r="F113" s="467"/>
      <c r="G113" s="468">
        <f t="shared" ref="G113:G124" si="16">(IF(OR(G$38=0,G51=0),"",G20/G51-1))</f>
        <v>0.27857196874983736</v>
      </c>
      <c r="H113" s="145"/>
      <c r="I113" s="466">
        <f t="shared" ref="I113:J124" si="17">(IF(OR(I$38=0,I51=0),"",I20/I51-1))</f>
        <v>-0.35133059321589044</v>
      </c>
      <c r="J113" s="467">
        <f t="shared" si="17"/>
        <v>-0.35133059321589044</v>
      </c>
      <c r="K113" s="467"/>
      <c r="L113" s="468">
        <f t="shared" ref="L113:L124" si="18">(IF(OR(L$38=0,L51=0),"",L20/L51-1))</f>
        <v>-0.33316217870028908</v>
      </c>
      <c r="M113" s="261"/>
      <c r="N113" s="466">
        <f t="shared" si="13"/>
        <v>-0.4497177466292146</v>
      </c>
      <c r="O113" s="467">
        <f t="shared" si="13"/>
        <v>-0.4497177466292146</v>
      </c>
      <c r="P113" s="467"/>
      <c r="Q113" s="468">
        <f t="shared" si="13"/>
        <v>-0.43460833041909985</v>
      </c>
      <c r="R113" s="261"/>
      <c r="S113" s="89" t="str">
        <f t="shared" si="14"/>
        <v/>
      </c>
      <c r="T113" s="89" t="str">
        <f t="shared" si="14"/>
        <v/>
      </c>
      <c r="U113" s="89" t="str">
        <f t="shared" si="14"/>
        <v/>
      </c>
      <c r="V113" s="89" t="str">
        <f t="shared" si="14"/>
        <v/>
      </c>
    </row>
    <row r="114" spans="2:22" s="3" customFormat="1" ht="18" hidden="1" customHeight="1" x14ac:dyDescent="0.3">
      <c r="B114" s="455" t="s">
        <v>126</v>
      </c>
      <c r="C114" s="259"/>
      <c r="D114" s="469" t="str">
        <f t="shared" si="15"/>
        <v/>
      </c>
      <c r="E114" s="470" t="str">
        <f t="shared" si="15"/>
        <v/>
      </c>
      <c r="F114" s="470" t="str">
        <f>(IF(OR(F$38=0,F52=0),"",F21/F52-1))</f>
        <v/>
      </c>
      <c r="G114" s="471" t="str">
        <f t="shared" si="16"/>
        <v/>
      </c>
      <c r="H114" s="145"/>
      <c r="I114" s="469" t="str">
        <f t="shared" si="17"/>
        <v/>
      </c>
      <c r="J114" s="470" t="str">
        <f t="shared" si="17"/>
        <v/>
      </c>
      <c r="K114" s="470" t="str">
        <f>(IF(OR(K$38=0,K52=0),"",K21/K52-1))</f>
        <v/>
      </c>
      <c r="L114" s="471" t="str">
        <f t="shared" si="18"/>
        <v/>
      </c>
      <c r="M114" s="262"/>
      <c r="N114" s="469" t="str">
        <f t="shared" si="13"/>
        <v/>
      </c>
      <c r="O114" s="470" t="str">
        <f t="shared" si="13"/>
        <v/>
      </c>
      <c r="P114" s="470" t="str">
        <f t="shared" si="13"/>
        <v/>
      </c>
      <c r="Q114" s="471" t="str">
        <f t="shared" si="13"/>
        <v/>
      </c>
      <c r="R114" s="262"/>
      <c r="S114" s="85" t="str">
        <f t="shared" si="14"/>
        <v/>
      </c>
      <c r="T114" s="85" t="str">
        <f t="shared" si="14"/>
        <v/>
      </c>
      <c r="U114" s="85" t="str">
        <f t="shared" si="14"/>
        <v/>
      </c>
      <c r="V114" s="85" t="str">
        <f t="shared" si="14"/>
        <v/>
      </c>
    </row>
    <row r="115" spans="2:22" s="3" customFormat="1" ht="17.100000000000001" customHeight="1" x14ac:dyDescent="0.3">
      <c r="B115" s="462" t="s">
        <v>7</v>
      </c>
      <c r="C115" s="260"/>
      <c r="D115" s="472">
        <f t="shared" si="15"/>
        <v>2.773084107487378E-2</v>
      </c>
      <c r="E115" s="473">
        <f t="shared" si="15"/>
        <v>0.33610584453793968</v>
      </c>
      <c r="F115" s="473">
        <f>(IF(OR(F$38=0,F53=0),"",F22/F53-1))</f>
        <v>-0.15715444752861085</v>
      </c>
      <c r="G115" s="474">
        <f t="shared" si="16"/>
        <v>8.2226632715793668E-2</v>
      </c>
      <c r="H115" s="145"/>
      <c r="I115" s="472">
        <f t="shared" si="17"/>
        <v>-0.24810478250877099</v>
      </c>
      <c r="J115" s="473">
        <f t="shared" si="17"/>
        <v>4.5306130003304856E-2</v>
      </c>
      <c r="K115" s="473">
        <f>(IF(OR(K$38=0,K53=0),"",K22/K53-1))</f>
        <v>-0.36522316120189835</v>
      </c>
      <c r="L115" s="474">
        <f t="shared" si="18"/>
        <v>4.3118975488497968E-2</v>
      </c>
      <c r="M115" s="263"/>
      <c r="N115" s="472">
        <f t="shared" si="13"/>
        <v>-0.12922118279236861</v>
      </c>
      <c r="O115" s="473">
        <f t="shared" si="13"/>
        <v>-0.21041159844281176</v>
      </c>
      <c r="P115" s="473">
        <f t="shared" si="13"/>
        <v>-2.9627245420894455E-2</v>
      </c>
      <c r="Q115" s="474">
        <f t="shared" si="13"/>
        <v>-0.12160744947715851</v>
      </c>
      <c r="R115" s="263"/>
      <c r="S115" s="89" t="str">
        <f t="shared" si="14"/>
        <v/>
      </c>
      <c r="T115" s="89" t="str">
        <f t="shared" si="14"/>
        <v/>
      </c>
      <c r="U115" s="89" t="str">
        <f t="shared" si="14"/>
        <v/>
      </c>
      <c r="V115" s="89" t="str">
        <f t="shared" si="14"/>
        <v/>
      </c>
    </row>
    <row r="116" spans="2:22" s="3" customFormat="1" ht="17.100000000000001" customHeight="1" x14ac:dyDescent="0.3">
      <c r="B116" s="569" t="s">
        <v>127</v>
      </c>
      <c r="C116" s="259"/>
      <c r="D116" s="571">
        <f t="shared" si="15"/>
        <v>-0.11622705953963042</v>
      </c>
      <c r="E116" s="572">
        <f t="shared" si="15"/>
        <v>-0.11625795175749376</v>
      </c>
      <c r="F116" s="573"/>
      <c r="G116" s="574">
        <f t="shared" si="16"/>
        <v>-7.0776027697984079E-3</v>
      </c>
      <c r="H116" s="145"/>
      <c r="I116" s="571">
        <f t="shared" si="17"/>
        <v>-0.51944922453812148</v>
      </c>
      <c r="J116" s="572">
        <f t="shared" si="17"/>
        <v>-0.51944921270550237</v>
      </c>
      <c r="K116" s="573"/>
      <c r="L116" s="574">
        <f t="shared" si="18"/>
        <v>-0.21614174803835962</v>
      </c>
      <c r="M116" s="261"/>
      <c r="N116" s="571">
        <f t="shared" si="13"/>
        <v>-0.35806783749421867</v>
      </c>
      <c r="O116" s="572">
        <f t="shared" si="13"/>
        <v>-0.35806780282311557</v>
      </c>
      <c r="P116" s="573"/>
      <c r="Q116" s="574">
        <f t="shared" si="13"/>
        <v>-0.27441086027986805</v>
      </c>
      <c r="R116" s="261"/>
      <c r="S116" s="90" t="str">
        <f t="shared" si="14"/>
        <v/>
      </c>
      <c r="T116" s="90" t="str">
        <f t="shared" si="14"/>
        <v/>
      </c>
      <c r="U116" s="143" t="str">
        <f t="shared" si="14"/>
        <v/>
      </c>
      <c r="V116" s="90" t="str">
        <f t="shared" si="14"/>
        <v/>
      </c>
    </row>
    <row r="117" spans="2:22" s="3" customFormat="1" ht="17.100000000000001" customHeight="1" x14ac:dyDescent="0.3">
      <c r="B117" s="569" t="s">
        <v>47</v>
      </c>
      <c r="C117" s="259"/>
      <c r="D117" s="571">
        <f t="shared" si="15"/>
        <v>-0.17294724238198422</v>
      </c>
      <c r="E117" s="572">
        <f t="shared" si="15"/>
        <v>-0.10678976212138747</v>
      </c>
      <c r="F117" s="572">
        <f>(IF(OR(F$38=0,F55=0),"",F24/F55-1))</f>
        <v>-0.17334465062072857</v>
      </c>
      <c r="G117" s="574">
        <f t="shared" si="16"/>
        <v>-5.6164544167418562E-2</v>
      </c>
      <c r="H117" s="145"/>
      <c r="I117" s="571">
        <f t="shared" si="17"/>
        <v>-0.16491447631104394</v>
      </c>
      <c r="J117" s="572">
        <f t="shared" si="17"/>
        <v>-0.28271547232098804</v>
      </c>
      <c r="K117" s="572">
        <f>(IF(OR(K$38=0,K55=0),"",K24/K55-1))</f>
        <v>2.8169848677249476E-2</v>
      </c>
      <c r="L117" s="574">
        <f t="shared" si="18"/>
        <v>-9.1464073669628276E-2</v>
      </c>
      <c r="M117" s="261"/>
      <c r="N117" s="571">
        <f t="shared" si="13"/>
        <v>-0.41983782330029917</v>
      </c>
      <c r="O117" s="572">
        <f t="shared" si="13"/>
        <v>-0.5181491626180037</v>
      </c>
      <c r="P117" s="572">
        <f t="shared" si="13"/>
        <v>-8.1635945258627496E-2</v>
      </c>
      <c r="Q117" s="574">
        <f t="shared" si="13"/>
        <v>-0.35466194261397743</v>
      </c>
      <c r="R117" s="261"/>
      <c r="S117" s="90" t="str">
        <f t="shared" si="14"/>
        <v/>
      </c>
      <c r="T117" s="90" t="str">
        <f t="shared" si="14"/>
        <v/>
      </c>
      <c r="U117" s="90" t="str">
        <f t="shared" si="14"/>
        <v/>
      </c>
      <c r="V117" s="90" t="str">
        <f t="shared" si="14"/>
        <v/>
      </c>
    </row>
    <row r="118" spans="2:22" s="3" customFormat="1" ht="17.100000000000001" customHeight="1" x14ac:dyDescent="0.3">
      <c r="B118" s="569" t="s">
        <v>128</v>
      </c>
      <c r="C118" s="259"/>
      <c r="D118" s="571">
        <f t="shared" si="15"/>
        <v>0.72974592678897365</v>
      </c>
      <c r="E118" s="572">
        <f t="shared" si="15"/>
        <v>0.54837653732202196</v>
      </c>
      <c r="F118" s="572">
        <f>(IF(OR(F$38=0,F56=0),"",F25/F56-1))</f>
        <v>0.4232795708230912</v>
      </c>
      <c r="G118" s="574">
        <f t="shared" si="16"/>
        <v>8.1137940054792246E-2</v>
      </c>
      <c r="H118" s="145"/>
      <c r="I118" s="571">
        <f t="shared" si="17"/>
        <v>6.2187320728021467E-2</v>
      </c>
      <c r="J118" s="572">
        <f t="shared" si="17"/>
        <v>0.60312298849738366</v>
      </c>
      <c r="K118" s="572">
        <f>(IF(OR(K$38=0,K56=0),"",K25/K56-1))</f>
        <v>1.0263619855106709E-2</v>
      </c>
      <c r="L118" s="574">
        <f t="shared" si="18"/>
        <v>5.5379979013091329E-2</v>
      </c>
      <c r="M118" s="261"/>
      <c r="N118" s="571">
        <f t="shared" si="13"/>
        <v>0.15886644750857282</v>
      </c>
      <c r="O118" s="572">
        <f t="shared" si="13"/>
        <v>0.8691679102920562</v>
      </c>
      <c r="P118" s="572">
        <f t="shared" si="13"/>
        <v>0.32195267408792883</v>
      </c>
      <c r="Q118" s="574">
        <f t="shared" si="13"/>
        <v>-0.10702590161829706</v>
      </c>
      <c r="R118" s="261"/>
      <c r="S118" s="90" t="str">
        <f t="shared" si="14"/>
        <v/>
      </c>
      <c r="T118" s="90" t="str">
        <f t="shared" si="14"/>
        <v/>
      </c>
      <c r="U118" s="90" t="str">
        <f t="shared" si="14"/>
        <v/>
      </c>
      <c r="V118" s="90" t="str">
        <f t="shared" si="14"/>
        <v/>
      </c>
    </row>
    <row r="119" spans="2:22" s="3" customFormat="1" ht="17.100000000000001" customHeight="1" x14ac:dyDescent="0.3">
      <c r="B119" s="569" t="s">
        <v>48</v>
      </c>
      <c r="C119" s="259"/>
      <c r="D119" s="571">
        <f t="shared" si="15"/>
        <v>-0.67823486647516151</v>
      </c>
      <c r="E119" s="572">
        <f t="shared" si="15"/>
        <v>-0.67823486647516151</v>
      </c>
      <c r="F119" s="572" t="str">
        <f>(IF(OR(F$38=0,F57=0),"",F26/F57-1))</f>
        <v/>
      </c>
      <c r="G119" s="574">
        <f t="shared" si="16"/>
        <v>-0.4871174155731568</v>
      </c>
      <c r="H119" s="145"/>
      <c r="I119" s="571">
        <f t="shared" si="17"/>
        <v>-0.19763040487590433</v>
      </c>
      <c r="J119" s="572">
        <f t="shared" si="17"/>
        <v>-0.19763040487590433</v>
      </c>
      <c r="K119" s="572" t="str">
        <f>(IF(OR(K$38=0,K57=0),"",K26/K57-1))</f>
        <v/>
      </c>
      <c r="L119" s="574">
        <f t="shared" si="18"/>
        <v>-0.12294455402431159</v>
      </c>
      <c r="M119" s="261"/>
      <c r="N119" s="571">
        <f t="shared" si="13"/>
        <v>-0.66774287778733288</v>
      </c>
      <c r="O119" s="572">
        <f t="shared" si="13"/>
        <v>-0.66774287778733288</v>
      </c>
      <c r="P119" s="572"/>
      <c r="Q119" s="574">
        <f t="shared" si="13"/>
        <v>-0.47534138805734749</v>
      </c>
      <c r="R119" s="261"/>
      <c r="S119" s="90" t="str">
        <f t="shared" si="14"/>
        <v/>
      </c>
      <c r="T119" s="90" t="str">
        <f t="shared" si="14"/>
        <v/>
      </c>
      <c r="U119" s="90" t="str">
        <f t="shared" si="14"/>
        <v/>
      </c>
      <c r="V119" s="90" t="str">
        <f t="shared" si="14"/>
        <v/>
      </c>
    </row>
    <row r="120" spans="2:22" s="3" customFormat="1" ht="17.100000000000001" customHeight="1" x14ac:dyDescent="0.3">
      <c r="B120" s="569" t="s">
        <v>13</v>
      </c>
      <c r="C120" s="259"/>
      <c r="D120" s="571">
        <f t="shared" si="15"/>
        <v>-0.42376636294262804</v>
      </c>
      <c r="E120" s="572">
        <f t="shared" si="15"/>
        <v>-0.19348792291967765</v>
      </c>
      <c r="F120" s="572">
        <f>(IF(OR(F$38=0,F58=0),"",F27/F58-1))</f>
        <v>-0.42187715259311542</v>
      </c>
      <c r="G120" s="574">
        <f t="shared" si="16"/>
        <v>-0.11744912371223448</v>
      </c>
      <c r="H120" s="145"/>
      <c r="I120" s="571">
        <f t="shared" si="17"/>
        <v>-0.10403005910040963</v>
      </c>
      <c r="J120" s="572">
        <f t="shared" si="17"/>
        <v>-0.3236126984275105</v>
      </c>
      <c r="K120" s="572">
        <f>(IF(OR(K$38=0,K58=0),"",K27/K58-1))</f>
        <v>0.12224501940696664</v>
      </c>
      <c r="L120" s="574">
        <f t="shared" si="18"/>
        <v>-0.17707414267913679</v>
      </c>
      <c r="M120" s="261"/>
      <c r="N120" s="571">
        <f t="shared" si="13"/>
        <v>-0.27903773758898442</v>
      </c>
      <c r="O120" s="572">
        <f t="shared" si="13"/>
        <v>-0.46995242940959381</v>
      </c>
      <c r="P120" s="572">
        <f t="shared" si="13"/>
        <v>0.18759792361527983</v>
      </c>
      <c r="Q120" s="574">
        <f t="shared" si="13"/>
        <v>-0.3701106801414269</v>
      </c>
      <c r="R120" s="261"/>
      <c r="S120" s="90" t="str">
        <f t="shared" si="14"/>
        <v/>
      </c>
      <c r="T120" s="90" t="str">
        <f t="shared" si="14"/>
        <v/>
      </c>
      <c r="U120" s="90" t="str">
        <f t="shared" si="14"/>
        <v/>
      </c>
      <c r="V120" s="90" t="str">
        <f t="shared" si="14"/>
        <v/>
      </c>
    </row>
    <row r="121" spans="2:22" s="3" customFormat="1" ht="17.100000000000001" customHeight="1" x14ac:dyDescent="0.3">
      <c r="B121" s="569" t="s">
        <v>12</v>
      </c>
      <c r="C121" s="259"/>
      <c r="D121" s="571">
        <f t="shared" si="15"/>
        <v>0.14929843098510909</v>
      </c>
      <c r="E121" s="572">
        <f t="shared" si="15"/>
        <v>0.14929843098510842</v>
      </c>
      <c r="F121" s="575"/>
      <c r="G121" s="574">
        <f t="shared" si="16"/>
        <v>-1.623988961340983E-2</v>
      </c>
      <c r="H121" s="145"/>
      <c r="I121" s="571">
        <f t="shared" si="17"/>
        <v>6.8000680608612418E-2</v>
      </c>
      <c r="J121" s="572">
        <f t="shared" si="17"/>
        <v>6.8000900497212857E-2</v>
      </c>
      <c r="K121" s="575"/>
      <c r="L121" s="574">
        <f t="shared" si="18"/>
        <v>-2.2689747247783831E-2</v>
      </c>
      <c r="M121" s="261"/>
      <c r="N121" s="571">
        <f t="shared" si="13"/>
        <v>0.25361630992256878</v>
      </c>
      <c r="O121" s="572">
        <f t="shared" si="13"/>
        <v>0.2536166467415566</v>
      </c>
      <c r="P121" s="575"/>
      <c r="Q121" s="574">
        <f t="shared" si="13"/>
        <v>-0.16681775019280942</v>
      </c>
      <c r="R121" s="261"/>
      <c r="S121" s="90" t="str">
        <f t="shared" si="14"/>
        <v/>
      </c>
      <c r="T121" s="90" t="str">
        <f t="shared" si="14"/>
        <v/>
      </c>
      <c r="U121" s="91" t="str">
        <f t="shared" si="14"/>
        <v/>
      </c>
      <c r="V121" s="90" t="str">
        <f t="shared" si="14"/>
        <v/>
      </c>
    </row>
    <row r="122" spans="2:22" s="3" customFormat="1" ht="17.100000000000001" customHeight="1" x14ac:dyDescent="0.3">
      <c r="B122" s="569" t="s">
        <v>129</v>
      </c>
      <c r="C122" s="259"/>
      <c r="D122" s="571">
        <f t="shared" si="15"/>
        <v>-7.0057110899315211E-2</v>
      </c>
      <c r="E122" s="572">
        <f t="shared" si="15"/>
        <v>-0.30417825071236471</v>
      </c>
      <c r="F122" s="572">
        <f>(IF(OR(F$38=0,F60=0),"",F29/F60-1))</f>
        <v>0.82607986583019333</v>
      </c>
      <c r="G122" s="574">
        <f t="shared" si="16"/>
        <v>-0.22631458027922835</v>
      </c>
      <c r="H122" s="145"/>
      <c r="I122" s="571">
        <f t="shared" si="17"/>
        <v>0.40807094031696933</v>
      </c>
      <c r="J122" s="572">
        <f t="shared" si="17"/>
        <v>0.25402873082521515</v>
      </c>
      <c r="K122" s="572">
        <f>(IF(OR(K$38=0,K60=0),"",K29/K60-1))</f>
        <v>1.8757895287054578</v>
      </c>
      <c r="L122" s="574">
        <f t="shared" si="18"/>
        <v>6.8116798657823496E-2</v>
      </c>
      <c r="M122" s="261"/>
      <c r="N122" s="571">
        <f t="shared" si="13"/>
        <v>0.39160252867070411</v>
      </c>
      <c r="O122" s="572">
        <f t="shared" si="13"/>
        <v>4.9739023511037317E-3</v>
      </c>
      <c r="P122" s="572">
        <f t="shared" si="13"/>
        <v>0.90312241806127447</v>
      </c>
      <c r="Q122" s="574">
        <f t="shared" si="13"/>
        <v>-0.13618833156243937</v>
      </c>
      <c r="R122" s="261"/>
      <c r="S122" s="90" t="str">
        <f t="shared" si="14"/>
        <v/>
      </c>
      <c r="T122" s="90" t="str">
        <f t="shared" si="14"/>
        <v/>
      </c>
      <c r="U122" s="90" t="str">
        <f t="shared" si="14"/>
        <v/>
      </c>
      <c r="V122" s="90" t="str">
        <f t="shared" si="14"/>
        <v/>
      </c>
    </row>
    <row r="123" spans="2:22" s="3" customFormat="1" ht="17.100000000000001" customHeight="1" x14ac:dyDescent="0.3">
      <c r="B123" s="569" t="s">
        <v>130</v>
      </c>
      <c r="C123" s="259"/>
      <c r="D123" s="576">
        <f t="shared" si="15"/>
        <v>3.504186568825296E-2</v>
      </c>
      <c r="E123" s="577">
        <f t="shared" si="15"/>
        <v>3.504186568825296E-2</v>
      </c>
      <c r="F123" s="573"/>
      <c r="G123" s="578">
        <f t="shared" si="16"/>
        <v>2.0100672529695718E-2</v>
      </c>
      <c r="H123" s="145"/>
      <c r="I123" s="576">
        <f t="shared" si="17"/>
        <v>0.30603164595180821</v>
      </c>
      <c r="J123" s="577">
        <f t="shared" si="17"/>
        <v>0.30603164595180821</v>
      </c>
      <c r="K123" s="573"/>
      <c r="L123" s="578">
        <f t="shared" si="18"/>
        <v>0.34679738368966628</v>
      </c>
      <c r="M123" s="261"/>
      <c r="N123" s="576">
        <f t="shared" si="13"/>
        <v>-0.22603729973433118</v>
      </c>
      <c r="O123" s="577">
        <f t="shared" si="13"/>
        <v>-0.22603729973433118</v>
      </c>
      <c r="P123" s="573"/>
      <c r="Q123" s="578">
        <f t="shared" si="13"/>
        <v>-0.16041907781115372</v>
      </c>
      <c r="R123" s="261"/>
      <c r="S123" s="72" t="str">
        <f t="shared" si="14"/>
        <v/>
      </c>
      <c r="T123" s="72" t="str">
        <f t="shared" si="14"/>
        <v/>
      </c>
      <c r="U123" s="143" t="str">
        <f t="shared" si="14"/>
        <v/>
      </c>
      <c r="V123" s="72" t="str">
        <f t="shared" si="14"/>
        <v/>
      </c>
    </row>
    <row r="124" spans="2:22" s="3" customFormat="1" ht="18" hidden="1" customHeight="1" x14ac:dyDescent="0.3">
      <c r="B124" s="569" t="s">
        <v>131</v>
      </c>
      <c r="C124" s="259"/>
      <c r="D124" s="576" t="str">
        <f t="shared" si="15"/>
        <v/>
      </c>
      <c r="E124" s="577" t="str">
        <f t="shared" si="15"/>
        <v/>
      </c>
      <c r="F124" s="573" t="str">
        <f>(IF(OR(F$38=0,F62=0),"",F31/F62-1))</f>
        <v/>
      </c>
      <c r="G124" s="578" t="str">
        <f t="shared" si="16"/>
        <v/>
      </c>
      <c r="H124" s="145"/>
      <c r="I124" s="576" t="str">
        <f t="shared" si="17"/>
        <v/>
      </c>
      <c r="J124" s="577" t="str">
        <f t="shared" si="17"/>
        <v/>
      </c>
      <c r="K124" s="573" t="str">
        <f>(IF(OR(K$38=0,K62=0),"",K31/K62-1))</f>
        <v/>
      </c>
      <c r="L124" s="578" t="str">
        <f t="shared" si="18"/>
        <v/>
      </c>
      <c r="M124" s="261"/>
      <c r="N124" s="576" t="str">
        <f t="shared" ref="N124:Q124" si="19">(IF(OR(N$38=0,N62=0),"",N31/N62-1))</f>
        <v/>
      </c>
      <c r="O124" s="577" t="str">
        <f t="shared" si="19"/>
        <v/>
      </c>
      <c r="P124" s="573" t="str">
        <f t="shared" si="19"/>
        <v/>
      </c>
      <c r="Q124" s="578" t="str">
        <f t="shared" si="19"/>
        <v/>
      </c>
      <c r="R124" s="261"/>
      <c r="S124" s="72" t="str">
        <f t="shared" si="14"/>
        <v/>
      </c>
      <c r="T124" s="72" t="str">
        <f t="shared" si="14"/>
        <v/>
      </c>
      <c r="U124" s="143" t="str">
        <f t="shared" si="14"/>
        <v/>
      </c>
      <c r="V124" s="72" t="str">
        <f t="shared" si="14"/>
        <v/>
      </c>
    </row>
    <row r="125" spans="2:22" s="3" customFormat="1" ht="18" customHeight="1" x14ac:dyDescent="0.3">
      <c r="B125" s="569" t="s">
        <v>180</v>
      </c>
      <c r="C125" s="259"/>
      <c r="D125" s="576"/>
      <c r="E125" s="577"/>
      <c r="F125" s="573"/>
      <c r="G125" s="578"/>
      <c r="H125" s="145"/>
      <c r="I125" s="576"/>
      <c r="J125" s="577"/>
      <c r="K125" s="573"/>
      <c r="L125" s="578"/>
      <c r="M125" s="261"/>
      <c r="N125" s="576">
        <f t="shared" ref="N125:Q125" si="20">(IF(OR(N$38=0,N63=0),"",N32/N63-1))</f>
        <v>-0.73946216333235992</v>
      </c>
      <c r="O125" s="577">
        <f t="shared" si="20"/>
        <v>-0.82787864464549887</v>
      </c>
      <c r="P125" s="573" t="str">
        <f t="shared" si="20"/>
        <v/>
      </c>
      <c r="Q125" s="578" t="str">
        <f t="shared" si="20"/>
        <v/>
      </c>
      <c r="R125" s="261"/>
      <c r="S125" s="72"/>
      <c r="T125" s="72"/>
      <c r="U125" s="143"/>
      <c r="V125" s="72"/>
    </row>
    <row r="126" spans="2:22" s="3" customFormat="1" ht="17.100000000000001" customHeight="1" x14ac:dyDescent="0.3">
      <c r="B126" s="570" t="s">
        <v>8</v>
      </c>
      <c r="C126" s="260"/>
      <c r="D126" s="579">
        <f t="shared" ref="D126:G131" si="21">(IF(OR(D$38=0,D64=0),"",D33/D64-1))</f>
        <v>-5.3406516455384967E-2</v>
      </c>
      <c r="E126" s="580">
        <f t="shared" si="21"/>
        <v>1.4387750523776388E-2</v>
      </c>
      <c r="F126" s="580">
        <f t="shared" si="21"/>
        <v>0.29405487231956773</v>
      </c>
      <c r="G126" s="581">
        <f t="shared" si="21"/>
        <v>-0.1047120386973005</v>
      </c>
      <c r="H126" s="145"/>
      <c r="I126" s="579">
        <f t="shared" ref="I126:L131" si="22">(IF(OR(I$38=0,I64=0),"",I33/I64-1))</f>
        <v>0.58873825638212929</v>
      </c>
      <c r="J126" s="580">
        <f t="shared" si="22"/>
        <v>-5.7475568112094866E-2</v>
      </c>
      <c r="K126" s="580">
        <f t="shared" si="22"/>
        <v>1.5863718046205131</v>
      </c>
      <c r="L126" s="581">
        <f t="shared" si="22"/>
        <v>-3.3021156007429608E-2</v>
      </c>
      <c r="M126" s="263"/>
      <c r="N126" s="579">
        <f t="shared" ref="N126:Q131" si="23">(IF(OR(N$38=0,N64=0),"",N33/N64-1))</f>
        <v>2.1713953031905042E-2</v>
      </c>
      <c r="O126" s="580">
        <f t="shared" si="23"/>
        <v>-0.14152813877510229</v>
      </c>
      <c r="P126" s="580">
        <f t="shared" si="23"/>
        <v>1.3503783286497328</v>
      </c>
      <c r="Q126" s="581">
        <f t="shared" si="23"/>
        <v>-0.33313388099118513</v>
      </c>
      <c r="R126" s="263"/>
      <c r="S126" s="73" t="str">
        <f t="shared" ref="S126:V131" si="24">(IF(OR(S$38=0,S64=0),"",S33/S64-1))</f>
        <v/>
      </c>
      <c r="T126" s="73" t="str">
        <f t="shared" si="24"/>
        <v/>
      </c>
      <c r="U126" s="73" t="str">
        <f t="shared" si="24"/>
        <v/>
      </c>
      <c r="V126" s="73" t="str">
        <f t="shared" si="24"/>
        <v/>
      </c>
    </row>
    <row r="127" spans="2:22" s="3" customFormat="1" ht="18" hidden="1" customHeight="1" x14ac:dyDescent="0.3">
      <c r="B127" s="267" t="s">
        <v>134</v>
      </c>
      <c r="C127" s="260"/>
      <c r="D127" s="273" t="str">
        <f t="shared" si="21"/>
        <v/>
      </c>
      <c r="E127" s="139" t="str">
        <f t="shared" si="21"/>
        <v/>
      </c>
      <c r="F127" s="139" t="str">
        <f t="shared" si="21"/>
        <v/>
      </c>
      <c r="G127" s="274" t="str">
        <f t="shared" si="21"/>
        <v/>
      </c>
      <c r="H127" s="145"/>
      <c r="I127" s="273" t="str">
        <f t="shared" si="22"/>
        <v/>
      </c>
      <c r="J127" s="139" t="str">
        <f t="shared" si="22"/>
        <v/>
      </c>
      <c r="K127" s="139" t="str">
        <f t="shared" si="22"/>
        <v/>
      </c>
      <c r="L127" s="274" t="str">
        <f t="shared" si="22"/>
        <v/>
      </c>
      <c r="M127" s="263"/>
      <c r="N127" s="273" t="str">
        <f t="shared" si="23"/>
        <v/>
      </c>
      <c r="O127" s="139" t="str">
        <f t="shared" si="23"/>
        <v/>
      </c>
      <c r="P127" s="139" t="str">
        <f t="shared" si="23"/>
        <v/>
      </c>
      <c r="Q127" s="274" t="str">
        <f t="shared" si="23"/>
        <v/>
      </c>
      <c r="R127" s="263"/>
      <c r="S127" s="139" t="str">
        <f t="shared" si="24"/>
        <v/>
      </c>
      <c r="T127" s="139" t="str">
        <f t="shared" si="24"/>
        <v/>
      </c>
      <c r="U127" s="139" t="str">
        <f t="shared" si="24"/>
        <v/>
      </c>
      <c r="V127" s="139" t="str">
        <f t="shared" si="24"/>
        <v/>
      </c>
    </row>
    <row r="128" spans="2:22" s="3" customFormat="1" ht="18" hidden="1" customHeight="1" x14ac:dyDescent="0.3">
      <c r="B128" s="267" t="s">
        <v>135</v>
      </c>
      <c r="C128" s="260"/>
      <c r="D128" s="273" t="str">
        <f t="shared" si="21"/>
        <v/>
      </c>
      <c r="E128" s="139" t="str">
        <f t="shared" si="21"/>
        <v/>
      </c>
      <c r="F128" s="139" t="str">
        <f t="shared" si="21"/>
        <v/>
      </c>
      <c r="G128" s="274" t="str">
        <f t="shared" si="21"/>
        <v/>
      </c>
      <c r="H128" s="145"/>
      <c r="I128" s="273" t="str">
        <f t="shared" si="22"/>
        <v/>
      </c>
      <c r="J128" s="139" t="str">
        <f t="shared" si="22"/>
        <v/>
      </c>
      <c r="K128" s="139" t="str">
        <f t="shared" si="22"/>
        <v/>
      </c>
      <c r="L128" s="274" t="str">
        <f t="shared" si="22"/>
        <v/>
      </c>
      <c r="M128" s="263"/>
      <c r="N128" s="273" t="str">
        <f t="shared" si="23"/>
        <v/>
      </c>
      <c r="O128" s="139" t="str">
        <f t="shared" si="23"/>
        <v/>
      </c>
      <c r="P128" s="139" t="str">
        <f t="shared" si="23"/>
        <v/>
      </c>
      <c r="Q128" s="274" t="str">
        <f t="shared" si="23"/>
        <v/>
      </c>
      <c r="R128" s="263"/>
      <c r="S128" s="139" t="str">
        <f t="shared" si="24"/>
        <v/>
      </c>
      <c r="T128" s="139" t="str">
        <f t="shared" si="24"/>
        <v/>
      </c>
      <c r="U128" s="139" t="str">
        <f t="shared" si="24"/>
        <v/>
      </c>
      <c r="V128" s="139" t="str">
        <f t="shared" si="24"/>
        <v/>
      </c>
    </row>
    <row r="129" spans="2:22" s="3" customFormat="1" ht="18" hidden="1" customHeight="1" x14ac:dyDescent="0.3">
      <c r="B129" s="267" t="s">
        <v>136</v>
      </c>
      <c r="C129" s="260"/>
      <c r="D129" s="273" t="str">
        <f t="shared" si="21"/>
        <v/>
      </c>
      <c r="E129" s="139" t="str">
        <f t="shared" si="21"/>
        <v/>
      </c>
      <c r="F129" s="139" t="str">
        <f t="shared" si="21"/>
        <v/>
      </c>
      <c r="G129" s="274" t="str">
        <f t="shared" si="21"/>
        <v/>
      </c>
      <c r="H129" s="145"/>
      <c r="I129" s="273" t="str">
        <f t="shared" si="22"/>
        <v/>
      </c>
      <c r="J129" s="139" t="str">
        <f t="shared" si="22"/>
        <v/>
      </c>
      <c r="K129" s="139" t="str">
        <f t="shared" si="22"/>
        <v/>
      </c>
      <c r="L129" s="274" t="str">
        <f t="shared" si="22"/>
        <v/>
      </c>
      <c r="M129" s="263"/>
      <c r="N129" s="273" t="str">
        <f t="shared" si="23"/>
        <v/>
      </c>
      <c r="O129" s="139" t="str">
        <f t="shared" si="23"/>
        <v/>
      </c>
      <c r="P129" s="139" t="str">
        <f t="shared" si="23"/>
        <v/>
      </c>
      <c r="Q129" s="274" t="str">
        <f t="shared" si="23"/>
        <v/>
      </c>
      <c r="R129" s="263"/>
      <c r="S129" s="139" t="str">
        <f t="shared" si="24"/>
        <v/>
      </c>
      <c r="T129" s="139" t="str">
        <f t="shared" si="24"/>
        <v/>
      </c>
      <c r="U129" s="139" t="str">
        <f t="shared" si="24"/>
        <v/>
      </c>
      <c r="V129" s="139" t="str">
        <f t="shared" si="24"/>
        <v/>
      </c>
    </row>
    <row r="130" spans="2:22" s="3" customFormat="1" ht="18" hidden="1" customHeight="1" x14ac:dyDescent="0.3">
      <c r="B130" s="268" t="s">
        <v>133</v>
      </c>
      <c r="C130" s="260"/>
      <c r="D130" s="273" t="str">
        <f t="shared" si="21"/>
        <v/>
      </c>
      <c r="E130" s="139" t="str">
        <f t="shared" si="21"/>
        <v/>
      </c>
      <c r="F130" s="139" t="str">
        <f t="shared" si="21"/>
        <v/>
      </c>
      <c r="G130" s="274" t="str">
        <f t="shared" si="21"/>
        <v/>
      </c>
      <c r="H130" s="145"/>
      <c r="I130" s="273" t="str">
        <f t="shared" si="22"/>
        <v/>
      </c>
      <c r="J130" s="139" t="str">
        <f t="shared" si="22"/>
        <v/>
      </c>
      <c r="K130" s="139" t="str">
        <f t="shared" si="22"/>
        <v/>
      </c>
      <c r="L130" s="274" t="str">
        <f t="shared" si="22"/>
        <v/>
      </c>
      <c r="M130" s="263"/>
      <c r="N130" s="273" t="str">
        <f t="shared" si="23"/>
        <v/>
      </c>
      <c r="O130" s="139" t="str">
        <f t="shared" si="23"/>
        <v/>
      </c>
      <c r="P130" s="139" t="str">
        <f t="shared" si="23"/>
        <v/>
      </c>
      <c r="Q130" s="274" t="str">
        <f t="shared" si="23"/>
        <v/>
      </c>
      <c r="R130" s="263"/>
      <c r="S130" s="139" t="str">
        <f t="shared" si="24"/>
        <v/>
      </c>
      <c r="T130" s="139" t="str">
        <f t="shared" si="24"/>
        <v/>
      </c>
      <c r="U130" s="139" t="str">
        <f t="shared" si="24"/>
        <v/>
      </c>
      <c r="V130" s="139" t="str">
        <f t="shared" si="24"/>
        <v/>
      </c>
    </row>
    <row r="131" spans="2:22" s="3" customFormat="1" ht="21" customHeight="1" thickBot="1" x14ac:dyDescent="0.35">
      <c r="B131" s="269" t="s">
        <v>60</v>
      </c>
      <c r="C131" s="260"/>
      <c r="D131" s="656">
        <f t="shared" si="21"/>
        <v>2.5427113689557634E-2</v>
      </c>
      <c r="E131" s="657">
        <f t="shared" si="21"/>
        <v>0.20868302745963274</v>
      </c>
      <c r="F131" s="657">
        <f t="shared" si="21"/>
        <v>3.847452124893902E-2</v>
      </c>
      <c r="G131" s="658">
        <f t="shared" si="21"/>
        <v>4.7988073071247861E-3</v>
      </c>
      <c r="H131" s="145"/>
      <c r="I131" s="656">
        <f t="shared" si="22"/>
        <v>-2.3466343314097249E-2</v>
      </c>
      <c r="J131" s="657">
        <f t="shared" si="22"/>
        <v>5.6334934809086468E-2</v>
      </c>
      <c r="K131" s="657">
        <f t="shared" si="22"/>
        <v>4.4271396669694596E-2</v>
      </c>
      <c r="L131" s="658">
        <f t="shared" si="22"/>
        <v>9.3421465365508549E-3</v>
      </c>
      <c r="M131" s="263"/>
      <c r="N131" s="656">
        <f t="shared" si="23"/>
        <v>-1.5816719041388039E-2</v>
      </c>
      <c r="O131" s="657">
        <f t="shared" si="23"/>
        <v>-0.10653285179270999</v>
      </c>
      <c r="P131" s="657">
        <f t="shared" si="23"/>
        <v>0.38386340277969122</v>
      </c>
      <c r="Q131" s="658">
        <f t="shared" si="23"/>
        <v>-0.20950357461786462</v>
      </c>
      <c r="R131" s="263"/>
      <c r="S131" s="140" t="str">
        <f t="shared" si="24"/>
        <v/>
      </c>
      <c r="T131" s="140" t="str">
        <f t="shared" si="24"/>
        <v/>
      </c>
      <c r="U131" s="140" t="str">
        <f t="shared" si="24"/>
        <v/>
      </c>
      <c r="V131" s="140" t="str">
        <f t="shared" si="24"/>
        <v/>
      </c>
    </row>
    <row r="132" spans="2:22" ht="4.5" customHeight="1" x14ac:dyDescent="0.6">
      <c r="B132" s="144"/>
      <c r="D132" s="23"/>
      <c r="E132" s="23"/>
      <c r="L132" s="4"/>
      <c r="M132" s="132"/>
      <c r="R132" s="132"/>
    </row>
    <row r="133" spans="2:22" ht="16.2" customHeight="1" x14ac:dyDescent="0.35">
      <c r="B133" s="836" t="s">
        <v>225</v>
      </c>
      <c r="C133" s="115"/>
      <c r="D133" s="23"/>
      <c r="E133" s="23"/>
    </row>
    <row r="134" spans="2:22" x14ac:dyDescent="0.3">
      <c r="B134" s="837" t="s">
        <v>285</v>
      </c>
      <c r="C134" s="674"/>
      <c r="D134" s="674"/>
      <c r="E134" s="674"/>
      <c r="F134" s="674"/>
      <c r="G134" s="647"/>
      <c r="I134" s="647"/>
    </row>
    <row r="135" spans="2:22" x14ac:dyDescent="0.3">
      <c r="B135" s="838" t="s">
        <v>301</v>
      </c>
    </row>
    <row r="136" spans="2:22" s="23" customFormat="1" x14ac:dyDescent="0.3">
      <c r="B136" s="867" t="s">
        <v>302</v>
      </c>
      <c r="C136" s="868"/>
      <c r="D136" s="357"/>
      <c r="E136" s="357"/>
      <c r="F136" s="357"/>
      <c r="G136" s="357"/>
      <c r="H136" s="868"/>
      <c r="I136" s="357"/>
      <c r="M136" s="28"/>
      <c r="R136" s="28"/>
    </row>
  </sheetData>
  <mergeCells count="5">
    <mergeCell ref="S7:V7"/>
    <mergeCell ref="B2:B5"/>
    <mergeCell ref="I7:L7"/>
    <mergeCell ref="D7:G7"/>
    <mergeCell ref="N7:Q7"/>
  </mergeCells>
  <printOptions horizontalCentered="1"/>
  <pageMargins left="0.5" right="0.5" top="0.5" bottom="0.4" header="0.3" footer="0.3"/>
  <pageSetup scale="45" orientation="portrait" r:id="rId1"/>
  <headerFooter>
    <oddHeader>&amp;RCONFIDENTIAL</oddHeader>
    <oddFooter xml:space="preserve">&amp;L&amp;"-,Bold"&amp;10&amp;A&amp;C&amp;"-,Bold"&amp;10Page &amp;P of 19&amp;R&amp;"-,Bold"&amp;10Exhibit 1 </oddFooter>
  </headerFooter>
  <rowBreaks count="1" manualBreakCount="1">
    <brk id="101" min="1" max="2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00B050"/>
  </sheetPr>
  <dimension ref="A1:T72"/>
  <sheetViews>
    <sheetView tabSelected="1" topLeftCell="A37" zoomScale="80" zoomScaleNormal="80" zoomScaleSheetLayoutView="80" zoomScalePageLayoutView="80" workbookViewId="0">
      <selection activeCell="F48" sqref="F48"/>
    </sheetView>
  </sheetViews>
  <sheetFormatPr defaultRowHeight="14.4" x14ac:dyDescent="0.3"/>
  <cols>
    <col min="1" max="1" width="1.5546875" style="19" customWidth="1"/>
    <col min="2" max="2" width="54.5546875" style="19" hidden="1" customWidth="1"/>
    <col min="3" max="3" width="4.5546875" style="19" hidden="1" customWidth="1"/>
    <col min="4" max="4" width="66.5546875" hidden="1" customWidth="1"/>
    <col min="5" max="5" width="1.5546875" style="25" customWidth="1"/>
    <col min="6" max="6" width="25.6640625" style="19" customWidth="1"/>
    <col min="7" max="7" width="2.6640625" style="647" customWidth="1"/>
    <col min="8" max="8" width="25.6640625" style="647" customWidth="1"/>
    <col min="9" max="9" width="2.6640625" customWidth="1"/>
    <col min="10" max="10" width="52.6640625" customWidth="1"/>
    <col min="11" max="11" width="2.6640625" style="647" customWidth="1"/>
    <col min="12" max="12" width="52.6640625" style="647" customWidth="1"/>
    <col min="13" max="13" width="10" style="647" customWidth="1"/>
    <col min="14" max="14" width="10" customWidth="1"/>
  </cols>
  <sheetData>
    <row r="1" spans="1:20" s="25" customFormat="1" ht="25.5" customHeight="1" thickBot="1" x14ac:dyDescent="0.6">
      <c r="C1" s="34"/>
      <c r="D1" s="938"/>
      <c r="E1" s="938"/>
      <c r="F1" s="869" t="s">
        <v>111</v>
      </c>
      <c r="G1" s="646"/>
      <c r="H1" s="646"/>
    </row>
    <row r="2" spans="1:20" ht="23.1" customHeight="1" x14ac:dyDescent="0.5">
      <c r="B2" s="939" t="s">
        <v>89</v>
      </c>
      <c r="C2" s="82"/>
      <c r="D2" s="939" t="s">
        <v>90</v>
      </c>
      <c r="E2" s="50"/>
      <c r="F2" s="912" t="s">
        <v>254</v>
      </c>
      <c r="G2" s="680"/>
      <c r="H2" s="946" t="s">
        <v>14</v>
      </c>
      <c r="I2" s="947"/>
      <c r="J2" s="947"/>
      <c r="K2" s="816"/>
      <c r="L2" s="817"/>
      <c r="M2" s="25"/>
      <c r="N2" s="25"/>
    </row>
    <row r="3" spans="1:20" ht="23.1" customHeight="1" x14ac:dyDescent="0.5">
      <c r="B3" s="940"/>
      <c r="C3" s="82"/>
      <c r="D3" s="940"/>
      <c r="E3" s="51"/>
      <c r="F3" s="922"/>
      <c r="G3" s="681"/>
      <c r="H3" s="944" t="str">
        <f>'7_DSIM'!E3</f>
        <v>Report Date: 3/31/2022</v>
      </c>
      <c r="I3" s="945"/>
      <c r="J3" s="945"/>
      <c r="K3" s="44"/>
      <c r="L3" s="818"/>
      <c r="M3" s="23"/>
    </row>
    <row r="4" spans="1:20" s="1" customFormat="1" ht="23.1" customHeight="1" x14ac:dyDescent="0.5">
      <c r="A4" s="19"/>
      <c r="B4" s="940"/>
      <c r="C4" s="82"/>
      <c r="D4" s="940"/>
      <c r="E4" s="51"/>
      <c r="F4" s="922"/>
      <c r="G4" s="681"/>
      <c r="H4" s="944" t="str">
        <f>'8_Cost Effectiveness'!D4</f>
        <v>Period:  3/01/2019 - 12/31/2021</v>
      </c>
      <c r="I4" s="945"/>
      <c r="J4" s="945"/>
      <c r="K4" s="44"/>
      <c r="L4" s="818"/>
      <c r="M4" s="23"/>
      <c r="N4" s="647"/>
      <c r="O4" s="647"/>
      <c r="P4" s="647"/>
      <c r="Q4" s="647"/>
      <c r="R4" s="647"/>
      <c r="S4" s="647"/>
      <c r="T4" s="647"/>
    </row>
    <row r="5" spans="1:20" ht="23.1" customHeight="1" thickBot="1" x14ac:dyDescent="0.55000000000000004">
      <c r="B5" s="941"/>
      <c r="C5" s="82"/>
      <c r="D5" s="941"/>
      <c r="E5" s="51"/>
      <c r="F5" s="923"/>
      <c r="G5" s="681"/>
      <c r="H5" s="942" t="s">
        <v>255</v>
      </c>
      <c r="I5" s="943"/>
      <c r="J5" s="943"/>
      <c r="K5" s="819"/>
      <c r="L5" s="820"/>
      <c r="M5" s="23"/>
    </row>
    <row r="6" spans="1:20" s="19" customFormat="1" ht="12.75" customHeight="1" thickBot="1" x14ac:dyDescent="0.55000000000000004">
      <c r="B6" s="76"/>
      <c r="C6" s="82"/>
      <c r="D6" s="94"/>
      <c r="E6" s="51"/>
      <c r="F6" s="675"/>
      <c r="G6" s="675"/>
      <c r="H6" s="675"/>
      <c r="I6" s="14"/>
      <c r="K6" s="14"/>
      <c r="L6" s="647"/>
      <c r="M6" s="647"/>
    </row>
    <row r="7" spans="1:20" s="642" customFormat="1" ht="21.6" thickBot="1" x14ac:dyDescent="0.45">
      <c r="B7" s="643" t="s">
        <v>111</v>
      </c>
      <c r="C7" s="326"/>
      <c r="D7" s="643" t="s">
        <v>111</v>
      </c>
      <c r="E7" s="502"/>
      <c r="F7" s="676" t="s">
        <v>88</v>
      </c>
      <c r="G7" s="682"/>
      <c r="H7" s="677"/>
      <c r="J7" s="644" t="s">
        <v>81</v>
      </c>
      <c r="L7" s="644" t="s">
        <v>253</v>
      </c>
    </row>
    <row r="8" spans="1:20" s="1" customFormat="1" ht="18" customHeight="1" thickBot="1" x14ac:dyDescent="0.55000000000000004">
      <c r="A8" s="19"/>
      <c r="B8" s="80" t="s">
        <v>20</v>
      </c>
      <c r="C8" s="82"/>
      <c r="D8" s="80" t="s">
        <v>20</v>
      </c>
      <c r="E8" s="34"/>
      <c r="F8" s="678" t="s">
        <v>20</v>
      </c>
      <c r="G8" s="683"/>
      <c r="H8" s="679"/>
      <c r="J8" s="288" t="s">
        <v>20</v>
      </c>
      <c r="K8" s="647"/>
      <c r="L8" s="288" t="s">
        <v>20</v>
      </c>
      <c r="M8" s="647"/>
    </row>
    <row r="9" spans="1:20" ht="18" customHeight="1" thickBot="1" x14ac:dyDescent="0.55000000000000004">
      <c r="B9" s="81"/>
      <c r="C9" s="82"/>
      <c r="D9" s="81"/>
      <c r="F9" s="687"/>
      <c r="G9" s="688"/>
      <c r="H9" s="689"/>
      <c r="J9" s="173"/>
      <c r="L9" s="173"/>
    </row>
    <row r="10" spans="1:20" ht="18" customHeight="1" thickBot="1" x14ac:dyDescent="0.55000000000000004">
      <c r="B10" s="81"/>
      <c r="C10" s="82"/>
      <c r="D10" s="81"/>
      <c r="F10" s="684"/>
      <c r="G10" s="685"/>
      <c r="H10" s="686"/>
      <c r="J10" s="174"/>
      <c r="L10" s="174"/>
    </row>
    <row r="11" spans="1:20" ht="18" customHeight="1" thickBot="1" x14ac:dyDescent="0.55000000000000004">
      <c r="B11" s="81"/>
      <c r="C11" s="82"/>
      <c r="D11" s="81"/>
      <c r="F11" s="684"/>
      <c r="G11" s="685"/>
      <c r="H11" s="686"/>
      <c r="J11" s="174"/>
      <c r="L11" s="174"/>
    </row>
    <row r="12" spans="1:20" ht="18" customHeight="1" thickBot="1" x14ac:dyDescent="0.55000000000000004">
      <c r="B12" s="81"/>
      <c r="C12" s="82"/>
      <c r="D12" s="81"/>
      <c r="F12" s="684"/>
      <c r="G12" s="685"/>
      <c r="H12" s="686"/>
      <c r="J12" s="174"/>
      <c r="L12" s="830"/>
    </row>
    <row r="13" spans="1:20" ht="18" customHeight="1" thickBot="1" x14ac:dyDescent="0.55000000000000004">
      <c r="B13" s="81"/>
      <c r="C13" s="82"/>
      <c r="D13" s="81"/>
      <c r="F13" s="684"/>
      <c r="G13" s="685"/>
      <c r="H13" s="686"/>
      <c r="J13" s="174"/>
      <c r="L13" s="830"/>
    </row>
    <row r="14" spans="1:20" ht="18" customHeight="1" thickBot="1" x14ac:dyDescent="0.55000000000000004">
      <c r="B14" s="81"/>
      <c r="C14" s="82"/>
      <c r="D14" s="81"/>
      <c r="F14" s="684"/>
      <c r="G14" s="685"/>
      <c r="H14" s="686"/>
      <c r="J14" s="174"/>
      <c r="L14" s="830"/>
    </row>
    <row r="15" spans="1:20" ht="18" customHeight="1" thickBot="1" x14ac:dyDescent="0.55000000000000004">
      <c r="B15" s="81"/>
      <c r="C15" s="82"/>
      <c r="D15" s="81"/>
      <c r="F15" s="684"/>
      <c r="G15" s="685"/>
      <c r="H15" s="686"/>
      <c r="J15" s="174"/>
      <c r="L15" s="830"/>
    </row>
    <row r="16" spans="1:20" ht="18" customHeight="1" thickBot="1" x14ac:dyDescent="0.55000000000000004">
      <c r="B16" s="81"/>
      <c r="C16" s="82"/>
      <c r="D16" s="81"/>
      <c r="F16" s="684"/>
      <c r="G16" s="685"/>
      <c r="H16" s="686"/>
      <c r="J16" s="174"/>
      <c r="L16" s="830"/>
    </row>
    <row r="17" spans="1:13" s="19" customFormat="1" ht="18" customHeight="1" thickBot="1" x14ac:dyDescent="0.55000000000000004">
      <c r="B17" s="81"/>
      <c r="C17" s="82"/>
      <c r="D17" s="81"/>
      <c r="E17" s="25"/>
      <c r="F17" s="684"/>
      <c r="G17" s="685"/>
      <c r="H17" s="686"/>
      <c r="J17" s="174"/>
      <c r="K17" s="647"/>
      <c r="L17" s="830"/>
      <c r="M17" s="647"/>
    </row>
    <row r="18" spans="1:13" s="19" customFormat="1" ht="18" customHeight="1" thickBot="1" x14ac:dyDescent="0.55000000000000004">
      <c r="B18" s="81"/>
      <c r="C18" s="82"/>
      <c r="D18" s="81"/>
      <c r="E18" s="25"/>
      <c r="F18" s="684"/>
      <c r="G18" s="685"/>
      <c r="H18" s="686"/>
      <c r="J18" s="174"/>
      <c r="K18" s="647"/>
      <c r="L18" s="830"/>
      <c r="M18" s="647"/>
    </row>
    <row r="19" spans="1:13" s="19" customFormat="1" ht="18" customHeight="1" thickBot="1" x14ac:dyDescent="0.55000000000000004">
      <c r="B19" s="81"/>
      <c r="C19" s="82"/>
      <c r="D19" s="81"/>
      <c r="E19" s="25"/>
      <c r="F19" s="684"/>
      <c r="G19" s="685"/>
      <c r="H19" s="686"/>
      <c r="J19" s="174"/>
      <c r="K19" s="647"/>
      <c r="L19" s="830"/>
      <c r="M19" s="647"/>
    </row>
    <row r="20" spans="1:13" s="19" customFormat="1" ht="18" customHeight="1" thickBot="1" x14ac:dyDescent="0.55000000000000004">
      <c r="B20" s="81"/>
      <c r="C20" s="82"/>
      <c r="D20" s="81"/>
      <c r="E20" s="25"/>
      <c r="F20" s="684"/>
      <c r="G20" s="685"/>
      <c r="H20" s="686"/>
      <c r="J20" s="174"/>
      <c r="K20" s="647"/>
      <c r="L20" s="830"/>
      <c r="M20" s="647"/>
    </row>
    <row r="21" spans="1:13" s="19" customFormat="1" ht="18" customHeight="1" thickBot="1" x14ac:dyDescent="0.55000000000000004">
      <c r="B21" s="81"/>
      <c r="C21" s="82"/>
      <c r="D21" s="81"/>
      <c r="E21" s="25"/>
      <c r="F21" s="684"/>
      <c r="G21" s="685"/>
      <c r="H21" s="686"/>
      <c r="J21" s="174"/>
      <c r="K21" s="647"/>
      <c r="L21" s="830"/>
      <c r="M21" s="647"/>
    </row>
    <row r="22" spans="1:13" s="19" customFormat="1" ht="18" customHeight="1" thickBot="1" x14ac:dyDescent="0.55000000000000004">
      <c r="B22" s="81"/>
      <c r="C22" s="82"/>
      <c r="D22" s="81"/>
      <c r="E22" s="25"/>
      <c r="F22" s="684"/>
      <c r="G22" s="685"/>
      <c r="H22" s="686"/>
      <c r="J22" s="174"/>
      <c r="K22" s="647"/>
      <c r="L22" s="830"/>
      <c r="M22" s="647"/>
    </row>
    <row r="23" spans="1:13" ht="18" customHeight="1" thickBot="1" x14ac:dyDescent="0.55000000000000004">
      <c r="B23" s="81"/>
      <c r="C23" s="82"/>
      <c r="D23" s="81"/>
      <c r="F23" s="684"/>
      <c r="G23" s="685"/>
      <c r="H23" s="686"/>
      <c r="J23" s="174"/>
      <c r="L23" s="830"/>
    </row>
    <row r="24" spans="1:13" ht="18" customHeight="1" thickBot="1" x14ac:dyDescent="0.55000000000000004">
      <c r="B24" s="81"/>
      <c r="C24" s="82"/>
      <c r="D24" s="81"/>
      <c r="F24" s="684"/>
      <c r="G24" s="685"/>
      <c r="H24" s="686"/>
      <c r="J24" s="174"/>
      <c r="L24" s="830"/>
    </row>
    <row r="25" spans="1:13" ht="18" customHeight="1" thickBot="1" x14ac:dyDescent="0.55000000000000004">
      <c r="B25" s="81"/>
      <c r="C25" s="82"/>
      <c r="D25" s="81"/>
      <c r="F25" s="684"/>
      <c r="G25" s="685"/>
      <c r="H25" s="686"/>
      <c r="J25" s="174"/>
      <c r="L25" s="830"/>
    </row>
    <row r="26" spans="1:13" ht="18" customHeight="1" thickBot="1" x14ac:dyDescent="0.55000000000000004">
      <c r="B26" s="81"/>
      <c r="C26" s="82"/>
      <c r="D26" s="81"/>
      <c r="F26" s="684"/>
      <c r="G26" s="685"/>
      <c r="H26" s="686"/>
      <c r="J26" s="174"/>
      <c r="L26" s="830"/>
    </row>
    <row r="27" spans="1:13" ht="18" customHeight="1" thickBot="1" x14ac:dyDescent="0.55000000000000004">
      <c r="B27" s="81"/>
      <c r="C27" s="82"/>
      <c r="D27" s="81"/>
      <c r="F27" s="684"/>
      <c r="G27" s="685"/>
      <c r="H27" s="686"/>
      <c r="J27" s="174"/>
      <c r="L27" s="830"/>
    </row>
    <row r="28" spans="1:13" s="19" customFormat="1" ht="18" customHeight="1" thickBot="1" x14ac:dyDescent="0.55000000000000004">
      <c r="B28" s="81"/>
      <c r="C28" s="82"/>
      <c r="D28" s="81"/>
      <c r="E28" s="25"/>
      <c r="F28" s="684"/>
      <c r="G28" s="685"/>
      <c r="H28" s="686"/>
      <c r="J28" s="174"/>
      <c r="K28" s="647"/>
      <c r="L28" s="830"/>
      <c r="M28" s="647"/>
    </row>
    <row r="29" spans="1:13" s="19" customFormat="1" ht="18" customHeight="1" thickBot="1" x14ac:dyDescent="0.55000000000000004">
      <c r="B29" s="81"/>
      <c r="C29" s="82"/>
      <c r="D29" s="81"/>
      <c r="E29" s="25"/>
      <c r="F29" s="684"/>
      <c r="G29" s="685"/>
      <c r="H29" s="686"/>
      <c r="J29" s="174"/>
      <c r="K29" s="647"/>
      <c r="L29" s="830"/>
      <c r="M29" s="647"/>
    </row>
    <row r="30" spans="1:13" s="1" customFormat="1" ht="18" customHeight="1" thickBot="1" x14ac:dyDescent="0.55000000000000004">
      <c r="A30" s="19"/>
      <c r="B30" s="81"/>
      <c r="C30" s="82"/>
      <c r="D30" s="81"/>
      <c r="E30" s="25"/>
      <c r="F30" s="684"/>
      <c r="G30" s="685"/>
      <c r="H30" s="686"/>
      <c r="J30" s="174"/>
      <c r="K30" s="647"/>
      <c r="L30" s="830"/>
      <c r="M30" s="647"/>
    </row>
    <row r="31" spans="1:13" s="1" customFormat="1" ht="18" customHeight="1" thickBot="1" x14ac:dyDescent="0.55000000000000004">
      <c r="A31" s="19"/>
      <c r="B31" s="81"/>
      <c r="C31" s="82"/>
      <c r="D31" s="81"/>
      <c r="E31" s="25"/>
      <c r="F31" s="684"/>
      <c r="G31" s="685"/>
      <c r="H31" s="686"/>
      <c r="J31" s="174"/>
      <c r="K31" s="647"/>
      <c r="L31" s="830"/>
      <c r="M31" s="647"/>
    </row>
    <row r="32" spans="1:13" ht="18" customHeight="1" thickBot="1" x14ac:dyDescent="0.55000000000000004">
      <c r="B32" s="81"/>
      <c r="C32" s="82"/>
      <c r="D32" s="81"/>
      <c r="E32" s="86"/>
      <c r="F32" s="690"/>
      <c r="G32" s="691"/>
      <c r="H32" s="692"/>
      <c r="J32" s="620"/>
      <c r="L32" s="830"/>
    </row>
    <row r="33" spans="2:13" s="19" customFormat="1" ht="18" customHeight="1" x14ac:dyDescent="0.3">
      <c r="B33" s="29"/>
      <c r="C33" s="29"/>
      <c r="D33" s="29"/>
      <c r="E33" s="86"/>
      <c r="F33" s="684"/>
      <c r="G33" s="685"/>
      <c r="H33" s="686"/>
      <c r="J33" s="175"/>
      <c r="K33" s="647"/>
      <c r="L33" s="830"/>
      <c r="M33" s="647"/>
    </row>
    <row r="34" spans="2:13" s="19" customFormat="1" ht="18" customHeight="1" x14ac:dyDescent="0.3">
      <c r="B34" s="3"/>
      <c r="C34" s="3"/>
      <c r="D34" s="3"/>
      <c r="E34" s="86"/>
      <c r="F34" s="684"/>
      <c r="G34" s="685"/>
      <c r="H34" s="686"/>
      <c r="J34" s="174"/>
      <c r="K34" s="647"/>
      <c r="L34" s="830"/>
      <c r="M34" s="647"/>
    </row>
    <row r="35" spans="2:13" s="19" customFormat="1" ht="18" customHeight="1" x14ac:dyDescent="0.3">
      <c r="B35" s="3"/>
      <c r="C35" s="3"/>
      <c r="D35" s="3"/>
      <c r="E35" s="86"/>
      <c r="F35" s="684"/>
      <c r="G35" s="685"/>
      <c r="H35" s="686"/>
      <c r="J35" s="175"/>
      <c r="K35" s="647"/>
      <c r="L35" s="830"/>
      <c r="M35" s="647"/>
    </row>
    <row r="36" spans="2:13" s="19" customFormat="1" ht="18" x14ac:dyDescent="0.3">
      <c r="B36" s="38"/>
      <c r="C36" s="38"/>
      <c r="E36" s="29"/>
      <c r="F36" s="684"/>
      <c r="G36" s="685"/>
      <c r="H36" s="686"/>
      <c r="J36" s="174"/>
      <c r="K36" s="647"/>
      <c r="L36" s="830"/>
      <c r="M36" s="647"/>
    </row>
    <row r="37" spans="2:13" ht="18" customHeight="1" x14ac:dyDescent="0.3">
      <c r="E37" s="30"/>
      <c r="F37" s="684"/>
      <c r="G37" s="685"/>
      <c r="H37" s="686"/>
      <c r="J37" s="174"/>
      <c r="L37" s="830"/>
    </row>
    <row r="38" spans="2:13" ht="18" customHeight="1" x14ac:dyDescent="0.3">
      <c r="F38" s="684"/>
      <c r="G38" s="685"/>
      <c r="H38" s="686"/>
      <c r="J38" s="174"/>
      <c r="L38" s="830"/>
    </row>
    <row r="39" spans="2:13" ht="18" customHeight="1" x14ac:dyDescent="0.3">
      <c r="F39" s="684"/>
      <c r="G39" s="685"/>
      <c r="H39" s="686"/>
      <c r="J39" s="174"/>
      <c r="L39" s="830"/>
    </row>
    <row r="40" spans="2:13" ht="18" x14ac:dyDescent="0.3">
      <c r="F40" s="684"/>
      <c r="G40" s="685"/>
      <c r="H40" s="686"/>
      <c r="J40" s="174"/>
      <c r="L40" s="830"/>
    </row>
    <row r="41" spans="2:13" s="19" customFormat="1" ht="18" x14ac:dyDescent="0.3">
      <c r="E41" s="25"/>
      <c r="F41" s="684"/>
      <c r="G41" s="685"/>
      <c r="H41" s="686"/>
      <c r="J41" s="174"/>
      <c r="K41" s="647"/>
      <c r="L41" s="830"/>
      <c r="M41" s="647"/>
    </row>
    <row r="42" spans="2:13" s="647" customFormat="1" ht="18" x14ac:dyDescent="0.3">
      <c r="E42" s="25"/>
      <c r="F42" s="684"/>
      <c r="G42" s="685"/>
      <c r="H42" s="686"/>
      <c r="J42" s="174"/>
      <c r="L42" s="831"/>
    </row>
    <row r="43" spans="2:13" s="647" customFormat="1" ht="18" x14ac:dyDescent="0.3">
      <c r="E43" s="25"/>
      <c r="F43" s="684"/>
      <c r="G43" s="685"/>
      <c r="H43" s="686"/>
      <c r="J43" s="174"/>
      <c r="L43" s="830"/>
    </row>
    <row r="44" spans="2:13" s="647" customFormat="1" ht="18" x14ac:dyDescent="0.3">
      <c r="E44" s="25"/>
      <c r="F44" s="684"/>
      <c r="G44" s="685"/>
      <c r="H44" s="686"/>
      <c r="J44" s="174"/>
      <c r="L44" s="175"/>
    </row>
    <row r="45" spans="2:13" s="647" customFormat="1" ht="18" x14ac:dyDescent="0.3">
      <c r="E45" s="25"/>
      <c r="F45" s="684"/>
      <c r="G45" s="685"/>
      <c r="H45" s="686"/>
      <c r="J45" s="174"/>
      <c r="L45" s="174"/>
    </row>
    <row r="46" spans="2:13" s="19" customFormat="1" ht="18.600000000000001" thickBot="1" x14ac:dyDescent="0.35">
      <c r="E46" s="25"/>
      <c r="F46" s="693"/>
      <c r="G46" s="694"/>
      <c r="H46" s="695"/>
      <c r="J46" s="176"/>
      <c r="K46" s="647"/>
      <c r="L46" s="176"/>
      <c r="M46" s="647"/>
    </row>
    <row r="47" spans="2:13" s="19" customFormat="1" x14ac:dyDescent="0.3">
      <c r="E47" s="25"/>
      <c r="F47" s="937"/>
      <c r="G47" s="937"/>
      <c r="H47" s="937"/>
      <c r="I47" s="937"/>
      <c r="J47" s="937"/>
      <c r="L47" s="647"/>
      <c r="M47" s="647"/>
    </row>
    <row r="48" spans="2:13" ht="18" x14ac:dyDescent="0.35">
      <c r="F48" s="641" t="s">
        <v>312</v>
      </c>
      <c r="G48" s="641"/>
      <c r="H48" s="641"/>
      <c r="J48" s="19"/>
    </row>
    <row r="49" spans="1:15" ht="18" customHeight="1" x14ac:dyDescent="0.3"/>
    <row r="50" spans="1:15" ht="18" customHeight="1" x14ac:dyDescent="0.3"/>
    <row r="51" spans="1:15" ht="18" customHeight="1" x14ac:dyDescent="0.3"/>
    <row r="52" spans="1:15" ht="18" customHeight="1" x14ac:dyDescent="0.3"/>
    <row r="53" spans="1:15" ht="18" customHeight="1" x14ac:dyDescent="0.3"/>
    <row r="54" spans="1:15" ht="18" customHeight="1" x14ac:dyDescent="0.3"/>
    <row r="55" spans="1:15" ht="18" customHeight="1" x14ac:dyDescent="0.3">
      <c r="D55" s="19"/>
    </row>
    <row r="56" spans="1:15" ht="18" customHeight="1" x14ac:dyDescent="0.3">
      <c r="D56" s="19"/>
    </row>
    <row r="57" spans="1:15" ht="18" customHeight="1" x14ac:dyDescent="0.3">
      <c r="D57" s="19"/>
    </row>
    <row r="58" spans="1:15" s="1" customFormat="1" ht="18" customHeight="1" x14ac:dyDescent="0.3">
      <c r="A58" s="19"/>
      <c r="B58" s="19"/>
      <c r="C58" s="19"/>
      <c r="D58" s="19"/>
      <c r="E58" s="25"/>
      <c r="F58" s="19"/>
      <c r="G58" s="647"/>
      <c r="H58" s="647"/>
      <c r="I58" s="6" t="s">
        <v>0</v>
      </c>
      <c r="J58" s="6"/>
      <c r="K58" s="6" t="s">
        <v>0</v>
      </c>
      <c r="L58" s="6"/>
      <c r="M58" s="6"/>
      <c r="N58" s="6" t="s">
        <v>0</v>
      </c>
      <c r="O58" s="6" t="s">
        <v>0</v>
      </c>
    </row>
    <row r="59" spans="1:15" ht="15.6" x14ac:dyDescent="0.3">
      <c r="D59" s="19"/>
      <c r="I59" s="6" t="s">
        <v>0</v>
      </c>
      <c r="J59" s="6"/>
      <c r="K59" s="6" t="s">
        <v>0</v>
      </c>
      <c r="L59" s="6"/>
      <c r="M59" s="6"/>
      <c r="N59" s="6" t="s">
        <v>0</v>
      </c>
      <c r="O59" s="6" t="s">
        <v>0</v>
      </c>
    </row>
    <row r="60" spans="1:15" ht="15.6" x14ac:dyDescent="0.3">
      <c r="D60" s="19"/>
      <c r="I60" s="6" t="s">
        <v>0</v>
      </c>
      <c r="J60" s="6"/>
      <c r="K60" s="6" t="s">
        <v>0</v>
      </c>
      <c r="L60" s="6"/>
      <c r="M60" s="6"/>
      <c r="N60" s="6" t="s">
        <v>0</v>
      </c>
      <c r="O60" s="6" t="s">
        <v>0</v>
      </c>
    </row>
    <row r="61" spans="1:15" ht="15.6" x14ac:dyDescent="0.3">
      <c r="I61" s="6" t="s">
        <v>0</v>
      </c>
      <c r="J61" s="6"/>
      <c r="K61" s="6" t="s">
        <v>0</v>
      </c>
      <c r="L61" s="6"/>
      <c r="M61" s="6"/>
      <c r="N61" s="6" t="s">
        <v>0</v>
      </c>
      <c r="O61" s="6" t="s">
        <v>0</v>
      </c>
    </row>
    <row r="62" spans="1:15" ht="15.6" x14ac:dyDescent="0.3">
      <c r="I62" s="6" t="s">
        <v>0</v>
      </c>
      <c r="J62" s="6"/>
      <c r="K62" s="6" t="s">
        <v>0</v>
      </c>
      <c r="L62" s="6"/>
      <c r="M62" s="6"/>
      <c r="N62" s="6" t="s">
        <v>0</v>
      </c>
      <c r="O62" s="6" t="s">
        <v>0</v>
      </c>
    </row>
    <row r="63" spans="1:15" ht="15.6" x14ac:dyDescent="0.3">
      <c r="I63" s="6" t="s">
        <v>0</v>
      </c>
      <c r="J63" s="6"/>
      <c r="K63" s="6" t="s">
        <v>0</v>
      </c>
      <c r="L63" s="6"/>
      <c r="M63" s="6"/>
      <c r="N63" s="6" t="s">
        <v>0</v>
      </c>
      <c r="O63" s="6" t="s">
        <v>0</v>
      </c>
    </row>
    <row r="64" spans="1:15" ht="15.6" x14ac:dyDescent="0.3">
      <c r="I64" s="6" t="s">
        <v>0</v>
      </c>
      <c r="J64" s="6"/>
      <c r="K64" s="6" t="s">
        <v>0</v>
      </c>
      <c r="L64" s="6"/>
      <c r="M64" s="6"/>
      <c r="N64" s="6" t="s">
        <v>0</v>
      </c>
      <c r="O64" s="6" t="s">
        <v>0</v>
      </c>
    </row>
    <row r="65" spans="9:15" ht="15.6" x14ac:dyDescent="0.3">
      <c r="I65" s="6" t="s">
        <v>0</v>
      </c>
      <c r="J65" s="6"/>
      <c r="K65" s="6" t="s">
        <v>0</v>
      </c>
      <c r="L65" s="6"/>
      <c r="M65" s="6"/>
      <c r="N65" s="6" t="s">
        <v>0</v>
      </c>
      <c r="O65" s="6" t="s">
        <v>0</v>
      </c>
    </row>
    <row r="66" spans="9:15" ht="15.6" x14ac:dyDescent="0.3">
      <c r="I66" s="6" t="s">
        <v>0</v>
      </c>
      <c r="J66" s="6"/>
      <c r="K66" s="6" t="s">
        <v>0</v>
      </c>
      <c r="L66" s="6"/>
      <c r="M66" s="6"/>
      <c r="N66" s="6" t="s">
        <v>0</v>
      </c>
      <c r="O66" s="6" t="s">
        <v>0</v>
      </c>
    </row>
    <row r="67" spans="9:15" ht="15.6" x14ac:dyDescent="0.3">
      <c r="I67" s="6" t="s">
        <v>0</v>
      </c>
      <c r="J67" s="6"/>
      <c r="K67" s="6" t="s">
        <v>0</v>
      </c>
      <c r="L67" s="6"/>
      <c r="M67" s="6"/>
      <c r="N67" s="6" t="s">
        <v>0</v>
      </c>
      <c r="O67" s="6" t="s">
        <v>0</v>
      </c>
    </row>
    <row r="68" spans="9:15" ht="15.6" x14ac:dyDescent="0.3">
      <c r="I68" s="6" t="s">
        <v>0</v>
      </c>
      <c r="J68" s="6"/>
      <c r="K68" s="6" t="s">
        <v>0</v>
      </c>
      <c r="L68" s="6"/>
      <c r="M68" s="6"/>
      <c r="N68" s="6" t="s">
        <v>0</v>
      </c>
      <c r="O68" s="6" t="s">
        <v>0</v>
      </c>
    </row>
    <row r="69" spans="9:15" ht="15.6" x14ac:dyDescent="0.3">
      <c r="I69" s="6" t="s">
        <v>0</v>
      </c>
      <c r="J69" s="6"/>
      <c r="K69" s="6" t="s">
        <v>0</v>
      </c>
      <c r="L69" s="6"/>
      <c r="M69" s="6"/>
      <c r="N69" s="6" t="s">
        <v>0</v>
      </c>
      <c r="O69" s="6" t="s">
        <v>0</v>
      </c>
    </row>
    <row r="70" spans="9:15" ht="15.6" x14ac:dyDescent="0.3">
      <c r="I70" s="6" t="s">
        <v>0</v>
      </c>
      <c r="J70" s="6"/>
      <c r="K70" s="6" t="s">
        <v>0</v>
      </c>
      <c r="L70" s="6"/>
      <c r="M70" s="6"/>
      <c r="N70" s="6" t="s">
        <v>0</v>
      </c>
      <c r="O70" s="6" t="s">
        <v>0</v>
      </c>
    </row>
    <row r="71" spans="9:15" ht="15.6" x14ac:dyDescent="0.3">
      <c r="I71" s="6" t="s">
        <v>0</v>
      </c>
      <c r="J71" s="6"/>
      <c r="K71" s="6" t="s">
        <v>0</v>
      </c>
      <c r="L71" s="6"/>
      <c r="M71" s="6"/>
      <c r="N71" s="6" t="s">
        <v>0</v>
      </c>
      <c r="O71" s="6" t="s">
        <v>0</v>
      </c>
    </row>
    <row r="72" spans="9:15" ht="15.6" x14ac:dyDescent="0.3">
      <c r="I72" s="6" t="s">
        <v>0</v>
      </c>
      <c r="J72" s="6"/>
      <c r="K72" s="6" t="s">
        <v>0</v>
      </c>
      <c r="L72" s="6"/>
      <c r="M72" s="6"/>
      <c r="N72" s="6" t="s">
        <v>0</v>
      </c>
      <c r="O72" s="6" t="s">
        <v>0</v>
      </c>
    </row>
  </sheetData>
  <sortState xmlns:xlrd2="http://schemas.microsoft.com/office/spreadsheetml/2017/richdata2" ref="L10:L11">
    <sortCondition ref="L10:L11"/>
  </sortState>
  <mergeCells count="9">
    <mergeCell ref="F47:J47"/>
    <mergeCell ref="D1:E1"/>
    <mergeCell ref="D2:D5"/>
    <mergeCell ref="B2:B5"/>
    <mergeCell ref="F2:F5"/>
    <mergeCell ref="H5:J5"/>
    <mergeCell ref="H4:J4"/>
    <mergeCell ref="H3:J3"/>
    <mergeCell ref="H2:J2"/>
  </mergeCells>
  <printOptions horizontalCentered="1"/>
  <pageMargins left="0.5" right="0.5" top="0.5" bottom="0.4" header="0.3" footer="0.3"/>
  <pageSetup scale="50" orientation="portrait" r:id="rId1"/>
  <headerFooter>
    <oddHeader>&amp;RCONFIDENTIAL</oddHeader>
    <oddFooter xml:space="preserve">&amp;L&amp;"-,Bold"&amp;10&amp;A&amp;C&amp;"-,Bold"&amp;10Page &amp;P of 19&amp;R&amp;"-,Bold"&amp;10Exhibit 1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ecurityClassification xmlns="35dc6cea-04ce-4d80-8594-0d5293a0a40f">Proprietary</SecurityClassification>
    <AmerenCompany xmlns="35dc6cea-04ce-4d80-8594-0d5293a0a40f">Ameren Missouri</AmerenCompan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DD7F6ECBA10A41BEE67F0E7784D348" ma:contentTypeVersion="6" ma:contentTypeDescription="Create a new document." ma:contentTypeScope="" ma:versionID="b44f77c880a455d5400005f714687915">
  <xsd:schema xmlns:xsd="http://www.w3.org/2001/XMLSchema" xmlns:xs="http://www.w3.org/2001/XMLSchema" xmlns:p="http://schemas.microsoft.com/office/2006/metadata/properties" xmlns:ns2="35dc6cea-04ce-4d80-8594-0d5293a0a40f" xmlns:ns3="07004848-9f40-477e-a315-71f65c228b54" targetNamespace="http://schemas.microsoft.com/office/2006/metadata/properties" ma:root="true" ma:fieldsID="2d2a27eb4078a9e3989b57dc9b326682" ns2:_="" ns3:_="">
    <xsd:import namespace="35dc6cea-04ce-4d80-8594-0d5293a0a40f"/>
    <xsd:import namespace="07004848-9f40-477e-a315-71f65c228b54"/>
    <xsd:element name="properties">
      <xsd:complexType>
        <xsd:sequence>
          <xsd:element name="documentManagement">
            <xsd:complexType>
              <xsd:all>
                <xsd:element ref="ns2:AmerenCompany" minOccurs="0"/>
                <xsd:element ref="ns2:SecurityClassification"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dc6cea-04ce-4d80-8594-0d5293a0a40f" elementFormDefault="qualified">
    <xsd:import namespace="http://schemas.microsoft.com/office/2006/documentManagement/types"/>
    <xsd:import namespace="http://schemas.microsoft.com/office/infopath/2007/PartnerControls"/>
    <xsd:element name="AmerenCompany" ma:index="8" nillable="true" ma:displayName="Ameren Company" ma:default="Ameren Missouri" ma:format="Dropdown" ma:indexed="true" ma:internalName="AmerenCompany">
      <xsd:simpleType>
        <xsd:restriction base="dms:Choice">
          <xsd:enumeration value="Ameren Illinois"/>
          <xsd:enumeration value="Ameren Missouri"/>
          <xsd:enumeration value="Ameren Services"/>
          <xsd:enumeration value="Ameren Transmission"/>
        </xsd:restriction>
      </xsd:simpleType>
    </xsd:element>
    <xsd:element name="SecurityClassification" ma:index="9" nillable="true" ma:displayName="Security Classification" ma:default="Proprietary" ma:format="Dropdown" ma:indexed="true" ma:internalName="SecurityClassification">
      <xsd:simpleType>
        <xsd:restriction base="dms:Choice">
          <xsd:enumeration value="Highly Confidential"/>
          <xsd:enumeration value="Confidential"/>
          <xsd:enumeration value="Proprietary"/>
          <xsd:enumeration value="Public"/>
        </xsd:restrictio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004848-9f40-477e-a315-71f65c228b5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170E26-9963-4CDB-BD0D-259D5621585B}">
  <ds:schemaRefs>
    <ds:schemaRef ds:uri="http://www.w3.org/XML/1998/namespace"/>
    <ds:schemaRef ds:uri="http://purl.org/dc/dcmitype/"/>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07004848-9f40-477e-a315-71f65c228b54"/>
    <ds:schemaRef ds:uri="35dc6cea-04ce-4d80-8594-0d5293a0a40f"/>
  </ds:schemaRefs>
</ds:datastoreItem>
</file>

<file path=customXml/itemProps2.xml><?xml version="1.0" encoding="utf-8"?>
<ds:datastoreItem xmlns:ds="http://schemas.openxmlformats.org/officeDocument/2006/customXml" ds:itemID="{DFD574FB-C316-4C08-A9BE-58D5DDC573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dc6cea-04ce-4d80-8594-0d5293a0a40f"/>
    <ds:schemaRef ds:uri="07004848-9f40-477e-a315-71f65c228b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22F32A-9FE5-4F8D-AE6A-AAF1102519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vt:i4>
      </vt:variant>
    </vt:vector>
  </HeadingPairs>
  <TitlesOfParts>
    <vt:vector size="33" baseType="lpstr">
      <vt:lpstr>1_Index</vt:lpstr>
      <vt:lpstr>2_Costs</vt:lpstr>
      <vt:lpstr>3_NET (as filed) Energy Savings</vt:lpstr>
      <vt:lpstr>4_Net (as filed) Demand Savings</vt:lpstr>
      <vt:lpstr>5_Gross Benefits By Year</vt:lpstr>
      <vt:lpstr>6_Net Benefits By Year</vt:lpstr>
      <vt:lpstr>7_DSIM</vt:lpstr>
      <vt:lpstr>8_Cost Effectiveness</vt:lpstr>
      <vt:lpstr>9_CONF Opt-Out</vt:lpstr>
      <vt:lpstr>10_&gt;20% Cost Variances</vt:lpstr>
      <vt:lpstr>11_Market Transf</vt:lpstr>
      <vt:lpstr>12_EM&amp;V Annual Report</vt:lpstr>
      <vt:lpstr>'1_Index'!Print_Area</vt:lpstr>
      <vt:lpstr>'10_&gt;20% Cost Variances'!Print_Area</vt:lpstr>
      <vt:lpstr>'11_Market Transf'!Print_Area</vt:lpstr>
      <vt:lpstr>'12_EM&amp;V Annual Report'!Print_Area</vt:lpstr>
      <vt:lpstr>'2_Costs'!Print_Area</vt:lpstr>
      <vt:lpstr>'3_NET (as filed) Energy Savings'!Print_Area</vt:lpstr>
      <vt:lpstr>'4_Net (as filed) Demand Savings'!Print_Area</vt:lpstr>
      <vt:lpstr>'5_Gross Benefits By Year'!Print_Area</vt:lpstr>
      <vt:lpstr>'6_Net Benefits By Year'!Print_Area</vt:lpstr>
      <vt:lpstr>'7_DSIM'!Print_Area</vt:lpstr>
      <vt:lpstr>'8_Cost Effectiveness'!Print_Area</vt:lpstr>
      <vt:lpstr>'9_CONF Opt-Out'!Print_Area</vt:lpstr>
      <vt:lpstr>'10_&gt;20% Cost Variances'!Print_Titles</vt:lpstr>
      <vt:lpstr>'11_Market Transf'!Print_Titles</vt:lpstr>
      <vt:lpstr>'2_Costs'!Print_Titles</vt:lpstr>
      <vt:lpstr>'3_NET (as filed) Energy Savings'!Print_Titles</vt:lpstr>
      <vt:lpstr>'4_Net (as filed) Demand Savings'!Print_Titles</vt:lpstr>
      <vt:lpstr>'5_Gross Benefits By Year'!Print_Titles</vt:lpstr>
      <vt:lpstr>'6_Net Benefits By Year'!Print_Titles</vt:lpstr>
      <vt:lpstr>'7_DSIM'!Print_Titles</vt:lpstr>
      <vt:lpstr>'8_Cost Effectiveness'!Print_Titles</vt:lpstr>
    </vt:vector>
  </TitlesOfParts>
  <Company>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rogerj</dc:creator>
  <cp:lastModifiedBy>DuMey, Rachael</cp:lastModifiedBy>
  <cp:lastPrinted>2022-03-30T23:02:18Z</cp:lastPrinted>
  <dcterms:created xsi:type="dcterms:W3CDTF">2013-02-15T19:17:36Z</dcterms:created>
  <dcterms:modified xsi:type="dcterms:W3CDTF">2022-03-31T16:47:19Z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0x0101001BDD7F6ECBA10A41BEE67F0E7784D348</vt:lpwstr>
  </property>
</Properties>
</file>