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en-my.sharepoint.com/personal/e175888_ameren_com/Documents/Random/MPSC/2023 MPSC VM Annual Report/"/>
    </mc:Choice>
  </mc:AlternateContent>
  <xr:revisionPtr revIDLastSave="1" documentId="13_ncr:1_{806CABA4-74EA-41B6-A8FD-B2F856727789}" xr6:coauthVersionLast="47" xr6:coauthVersionMax="47" xr10:uidLastSave="{E119CC4D-956B-47DB-AF6E-730B27BA599E}"/>
  <bookViews>
    <workbookView xWindow="2310" yWindow="240" windowWidth="15150" windowHeight="15150" xr2:uid="{00000000-000D-0000-FFFF-FFFF00000000}"/>
  </bookViews>
  <sheets>
    <sheet name="AMO" sheetId="16" r:id="rId1"/>
    <sheet name="MO" sheetId="17" r:id="rId2"/>
    <sheet name="AIC" sheetId="2" r:id="rId3"/>
    <sheet name="IL" sheetId="15" r:id="rId4"/>
    <sheet name="Carry Over" sheetId="18" r:id="rId5"/>
  </sheets>
  <definedNames>
    <definedName name="_xlnm._FilterDatabase" localSheetId="2" hidden="1">AIC!$A$4:$AE$311</definedName>
    <definedName name="_xlnm._FilterDatabase" localSheetId="0" hidden="1">AMO!$A$4:$AE$146</definedName>
    <definedName name="_xlnm.Print_Area" localSheetId="2">AIC!$A$1:$AE$310</definedName>
    <definedName name="_xlnm.Print_Area" localSheetId="0">AMO!$A$1:$AE$145</definedName>
    <definedName name="_xlnm.Print_Titles" localSheetId="2">AIC!$3:$4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2" i="2" l="1"/>
  <c r="S312" i="2"/>
  <c r="T312" i="2"/>
  <c r="U312" i="2"/>
  <c r="V312" i="2"/>
  <c r="W312" i="2"/>
  <c r="X312" i="2"/>
  <c r="Y312" i="2"/>
  <c r="Z312" i="2"/>
  <c r="AA312" i="2"/>
  <c r="AB312" i="2"/>
  <c r="AC312" i="2"/>
  <c r="AD312" i="2"/>
  <c r="H312" i="2" l="1"/>
  <c r="I312" i="2"/>
  <c r="J312" i="2"/>
  <c r="K312" i="2"/>
  <c r="L312" i="2"/>
  <c r="M312" i="2"/>
  <c r="N312" i="2"/>
  <c r="O312" i="2"/>
  <c r="P312" i="2"/>
  <c r="Q312" i="2" l="1"/>
  <c r="A312" i="2" l="1"/>
  <c r="K140" i="16" l="1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H140" i="16"/>
  <c r="I140" i="16"/>
  <c r="J140" i="16"/>
  <c r="I306" i="2" l="1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AD306" i="2"/>
  <c r="AE306" i="2"/>
  <c r="H306" i="2"/>
  <c r="AF314" i="2" l="1"/>
  <c r="AG314" i="2"/>
  <c r="AH314" i="2"/>
  <c r="AF306" i="2" l="1"/>
  <c r="AG306" i="2"/>
  <c r="AH306" i="2"/>
  <c r="AE309" i="2" l="1"/>
  <c r="AE307" i="2"/>
  <c r="C3" i="15" s="1"/>
  <c r="AE308" i="2"/>
  <c r="AE142" i="16"/>
  <c r="AE143" i="16"/>
  <c r="AE141" i="16"/>
  <c r="C3" i="17" s="1"/>
  <c r="AE144" i="16"/>
  <c r="AE310" i="2"/>
  <c r="C6" i="17" l="1"/>
  <c r="D6" i="17" s="1"/>
  <c r="C5" i="17"/>
  <c r="D5" i="17" s="1"/>
  <c r="C4" i="17"/>
  <c r="D4" i="17" s="1"/>
  <c r="C6" i="15"/>
  <c r="D6" i="15" s="1"/>
  <c r="C4" i="15"/>
  <c r="C5" i="15"/>
  <c r="D5" i="15" s="1"/>
  <c r="B7" i="15"/>
  <c r="B7" i="17"/>
  <c r="D3" i="15"/>
  <c r="D3" i="17"/>
  <c r="AE311" i="2"/>
  <c r="AE145" i="16"/>
  <c r="C7" i="17" l="1"/>
  <c r="D7" i="17" s="1"/>
  <c r="C7" i="15"/>
  <c r="D7" i="15" s="1"/>
  <c r="D4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Breece, Rachel</author>
    <author>Strauss, Anthony D</author>
    <author>Campos Alfaro, Salvador</author>
    <author>Henderson, Michelle</author>
    <author>Thurman, Ralph E</author>
    <author>Porcelli, Jennifer L</author>
    <author>Graham, Sharon K</author>
  </authors>
  <commentList>
    <comment ref="AD5" authorId="0" shapeId="0" xr:uid="{16D9AA67-D4AF-4238-8F5F-0235BB587C0C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D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- Ashley 2 (MO Side) and Ashley - Venice 2 (MO Side)</t>
        </r>
      </text>
    </comment>
    <comment ref="AC8" authorId="2" shapeId="0" xr:uid="{35B1CE4D-F555-4A89-A9EB-C3946A06F053}">
      <text>
        <r>
          <rPr>
            <b/>
            <sz val="9"/>
            <color indexed="81"/>
            <rFont val="Tahoma"/>
            <family val="2"/>
          </rPr>
          <t>Campos Alfaro, Salvador: Moved to 3rd quarter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2" shapeId="0" xr:uid="{0B6EDB68-F6B3-45BF-B35B-0DA410B1CEA7}">
      <text>
        <r>
          <rPr>
            <b/>
            <sz val="9"/>
            <color indexed="81"/>
            <rFont val="Tahoma"/>
            <charset val="1"/>
          </rPr>
          <t>Campos Alfaro, Salvador:</t>
        </r>
        <r>
          <rPr>
            <sz val="9"/>
            <color indexed="81"/>
            <rFont val="Tahoma"/>
            <charset val="1"/>
          </rPr>
          <t xml:space="preserve">
Move to 4rth quarter due to crew availability</t>
        </r>
      </text>
    </comment>
    <comment ref="D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Meramec Watson from str 40 to Baumgartner</t>
        </r>
      </text>
    </comment>
    <comment ref="H12" authorId="0" shapeId="0" xr:uid="{02A9C810-7C5B-4281-94A6-D2E66E5E6F3D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moved to 3rd quarter due to helicopter availabity</t>
        </r>
      </text>
    </comment>
    <comment ref="T12" authorId="0" shapeId="0" xr:uid="{216CF3A0-8A59-4520-9081-A66F1CFB635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AB12" authorId="0" shapeId="0" xr:uid="{CFE68C56-E878-4C7E-B0A4-0553AFA4B3EC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2022 patrol</t>
        </r>
      </text>
    </comment>
    <comment ref="AC12" authorId="0" shapeId="0" xr:uid="{FDF97320-EDAA-4130-B5F7-3244A38AC9E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patrol 2023</t>
        </r>
      </text>
    </comment>
    <comment ref="I13" authorId="3" shapeId="0" xr:uid="{560D2B57-8F9F-4AAE-9DFF-A23E3D39CD6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pushed to 3rdQ due to helicopter availability</t>
        </r>
      </text>
    </comment>
    <comment ref="AC13" authorId="2" shapeId="0" xr:uid="{79942FB0-D139-4AF9-BB4A-9BCC7DC2ED60}">
      <text>
        <r>
          <rPr>
            <b/>
            <sz val="9"/>
            <color indexed="81"/>
            <rFont val="Tahoma"/>
            <family val="2"/>
          </rPr>
          <t>Campos Alfaro, Salvador:Moved to 3rd due to recently being trimmed by helicopter.</t>
        </r>
      </text>
    </comment>
    <comment ref="AD13" authorId="2" shapeId="0" xr:uid="{C77E4E44-71F4-4340-9851-64EDFB5B1E74}">
      <text>
        <r>
          <rPr>
            <b/>
            <sz val="9"/>
            <color indexed="81"/>
            <rFont val="Tahoma"/>
            <charset val="1"/>
          </rPr>
          <t>Campos Alfaro, Salvador: Move to 4th quarter due to crew availability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Mason-McClay from str 53 to Blanchette</t>
        </r>
      </text>
    </comment>
    <comment ref="AC15" authorId="2" shapeId="0" xr:uid="{FDBD59F6-A0FB-43A3-BD22-58E59630DB6F}">
      <text>
        <r>
          <rPr>
            <b/>
            <sz val="9"/>
            <color indexed="81"/>
            <rFont val="Tahoma"/>
            <family val="2"/>
          </rPr>
          <t>Campos Alfaro, Salvador: Moved to 3 quarter due to customer permission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5" authorId="2" shapeId="0" xr:uid="{82CD2D36-3F83-4E97-9E86-096538C43841}">
      <text>
        <r>
          <rPr>
            <b/>
            <sz val="9"/>
            <color indexed="81"/>
            <rFont val="Tahoma"/>
            <charset val="1"/>
          </rPr>
          <t>Campos Alfaro, Salvador:</t>
        </r>
        <r>
          <rPr>
            <sz val="9"/>
            <color indexed="81"/>
            <rFont val="Tahoma"/>
            <charset val="1"/>
          </rPr>
          <t xml:space="preserve">
Moved to 4th Quarter due costumer permission</t>
        </r>
      </text>
    </comment>
    <comment ref="AB18" authorId="1" shapeId="0" xr:uid="{5CD20F79-F86C-4CCE-A6CC-EA88BE70959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in q4 of 2022</t>
        </r>
      </text>
    </comment>
    <comment ref="D2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Russell 2 &amp; 4 (MO side). Includes Cahokia Gratiot str 6 to Gratiot sub. Includes Cahokia - Central Str 9-1010-1011-Gratiot</t>
        </r>
      </text>
    </comment>
    <comment ref="AD26" authorId="2" shapeId="0" xr:uid="{FB07A84F-9EA5-4892-AA3E-D3DD33BC55A9}">
      <text>
        <r>
          <rPr>
            <b/>
            <sz val="9"/>
            <color indexed="81"/>
            <rFont val="Tahoma"/>
            <family val="2"/>
          </rPr>
          <t>Campos Alfaro, Salvador: move to 4 quarter due to crew availabilty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Roxford from str 1150 to Campbell sub</t>
        </r>
      </text>
    </comment>
    <comment ref="AD33" authorId="0" shapeId="0" xr:uid="{AD500E03-7526-4964-A429-3918125ABDD2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AB36" authorId="4" shapeId="0" xr:uid="{29F4EC67-180F-4ACF-87A7-187D2C4F8E6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Additional work completed in 1sr QTR, due to crew availability</t>
        </r>
      </text>
    </comment>
    <comment ref="AB37" authorId="4" shapeId="0" xr:uid="{E9A92CAA-3F34-4FB7-B497-7985A47C9E5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in 1sr QTR, due to crew availability</t>
        </r>
      </text>
    </comment>
    <comment ref="D39" authorId="5" shapeId="0" xr:uid="{00000000-0006-0000-0000-000006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Marshall-Tyson</t>
        </r>
      </text>
    </comment>
    <comment ref="AB39" authorId="1" shapeId="0" xr:uid="{2FE9CB25-2C59-44EB-94FA-85A6353224A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permitted removals</t>
        </r>
      </text>
    </comment>
    <comment ref="D4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 from str 57 to Dorsette sub. Includes Mason - Carrolton from Dorsette sub to str 129</t>
        </r>
      </text>
    </comment>
    <comment ref="AC41" authorId="2" shapeId="0" xr:uid="{E7467B7C-7FCD-456A-8B33-40BF28AC5349}">
      <text>
        <r>
          <rPr>
            <b/>
            <sz val="9"/>
            <color indexed="81"/>
            <rFont val="Tahoma"/>
            <family val="2"/>
          </rPr>
          <t>Campos Alfaro, Salvador: Moved to 3rd quarter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42" authorId="2" shapeId="0" xr:uid="{DD07A120-E7FD-4197-ADCB-26B923955EC1}">
      <text>
        <r>
          <rPr>
            <b/>
            <sz val="9"/>
            <color indexed="81"/>
            <rFont val="Tahoma"/>
            <family val="2"/>
          </rPr>
          <t>Campos Alfaro, Salvador: Moved to 4rt quarter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2" authorId="1" shapeId="0" xr:uid="{6F5ACFBC-3BF2-4ED1-81FC-A28274DCDB2B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moved to q4 due to crew availability</t>
        </r>
      </text>
    </comment>
    <comment ref="D49" authorId="6" shapeId="0" xr:uid="{00000000-0006-0000-0000-000008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 Belleau-GM-3 and GM-Point Prairie-3</t>
        </r>
      </text>
    </comment>
    <comment ref="Q55" authorId="0" shapeId="0" xr:uid="{496400FD-36EE-4DAB-BF26-8F91550BF3C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T55" authorId="0" shapeId="0" xr:uid="{4DF39291-7832-4A16-9746-2E1B8C600040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1st period patrol 2023</t>
        </r>
      </text>
    </comment>
    <comment ref="D5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Page-Mason from Str 22 to Hunter sub. Includes Central - Watson str 55-2056-1079. Includes Marshall Lakeshire from structure 1079 to Hunter sub</t>
        </r>
      </text>
    </comment>
    <comment ref="AC60" authorId="4" shapeId="0" xr:uid="{F75720B1-6EFC-407B-9A04-26CCA1A22704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 work identified by survey able to complete some work due to crew availabilty</t>
        </r>
      </text>
    </comment>
    <comment ref="AD60" authorId="4" shapeId="0" xr:uid="{7BD7AD1C-1E91-4065-8FF1-65DD3699BE98}">
      <text>
        <r>
          <rPr>
            <b/>
            <sz val="9"/>
            <color indexed="81"/>
            <rFont val="Tahoma"/>
            <charset val="1"/>
          </rPr>
          <t>Thurman, Ralph E:</t>
        </r>
        <r>
          <rPr>
            <sz val="9"/>
            <color indexed="81"/>
            <rFont val="Tahoma"/>
            <charset val="1"/>
          </rPr>
          <t xml:space="preserve">
Reclamation work identified by survey able to complete  work due to crew availabilty</t>
        </r>
      </text>
    </comment>
    <comment ref="AB61" authorId="4" shapeId="0" xr:uid="{F116EC68-5C98-40F4-9D13-E3D34C4C58EC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Moved to 2nd Qtr. Due to crew location</t>
        </r>
      </text>
    </comment>
    <comment ref="AC65" authorId="4" shapeId="0" xr:uid="{61165A08-E0B0-4560-AEFA-D8B7F2576317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able to complete P-4 work due to crew availabilty</t>
        </r>
      </text>
    </comment>
    <comment ref="AD65" authorId="4" shapeId="0" xr:uid="{2369B159-9880-4796-8F81-5711A8BD8C4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able to complete P-4 work due to crew availabilty</t>
        </r>
      </text>
    </comment>
    <comment ref="AB66" authorId="1" shapeId="0" xr:uid="{99261211-2F0A-4299-AFCE-68B63F6D0FA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2022 patrol</t>
        </r>
      </text>
    </comment>
    <comment ref="D6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Meramec-Watson from Mackenzie Switch to str 86</t>
        </r>
      </text>
    </comment>
    <comment ref="AC73" authorId="0" shapeId="0" xr:uid="{CFE5ADBD-B0CF-4DDF-9A22-C219EC51000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D7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Str 37A to Lakeshire sub</t>
        </r>
      </text>
    </comment>
    <comment ref="AB74" authorId="1" shapeId="0" xr:uid="{F5D2A188-3A37-4ABD-BC94-651CCB72383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to q1 due to avaiability of crews</t>
        </r>
      </text>
    </comment>
    <comment ref="AC74" authorId="1" shapeId="0" xr:uid="{E05D58A9-1421-4B91-A319-DE712AED902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to q1 due to availability of crews. </t>
        </r>
      </text>
    </comment>
    <comment ref="D75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Central - Watson and Marshall - Lakeshire from Marshall to str 1079</t>
        </r>
      </text>
    </comment>
    <comment ref="D77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- Carrolton and Carrollton Sioux from str 52 to carrolton sub</t>
        </r>
      </text>
    </comment>
    <comment ref="AB77" authorId="1" shapeId="0" xr:uid="{E03FB53B-AFB2-400F-B417-D40F72F19A4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up from q2 due to availability of crews</t>
        </r>
      </text>
    </comment>
    <comment ref="AC77" authorId="1" shapeId="0" xr:uid="{09E04817-3560-49F6-A91C-3F234DA0372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to q1 due to avialability of crews</t>
        </r>
      </text>
    </comment>
    <comment ref="D7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only includes isolated section of Mason Gray Summit from str 98 to 327</t>
        </r>
      </text>
    </comment>
    <comment ref="AB78" authorId="1" shapeId="0" xr:uid="{D6C6EDA8-8F81-40A1-B33F-AF38617BE3B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up from q2 due to availability of crews.</t>
        </r>
      </text>
    </comment>
    <comment ref="AC78" authorId="1" shapeId="0" xr:uid="{E99B5832-0CA0-47B6-B579-FC8317BED9E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moved to q1 due to availability of crews</t>
        </r>
      </text>
    </comment>
    <comment ref="D79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Mason-Wildwood and Wildwood - Gray Summit from wildwood sub to Str 98</t>
        </r>
      </text>
    </comment>
    <comment ref="AB79" authorId="1" shapeId="0" xr:uid="{E1DB325D-1625-4CCC-B7B4-89F5D4D04A2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up from q2 due to access issues.</t>
        </r>
      </text>
    </comment>
    <comment ref="AC79" authorId="1" shapeId="0" xr:uid="{B5EE1982-64BD-4C04-A028-D7F65FB3FCD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some work moved to q1 due to access issuess</t>
        </r>
      </text>
    </comment>
    <comment ref="AB81" authorId="1" shapeId="0" xr:uid="{07952D56-8E51-4A29-8FAB-D69DA7D314A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2022 patrol</t>
        </r>
      </text>
    </comment>
    <comment ref="D8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Carrolton from Mason Sub to str 52. Includes Carrolton - Sioux from Sioux to str 52. </t>
        </r>
      </text>
    </comment>
    <comment ref="T84" authorId="0" shapeId="0" xr:uid="{986860F5-7065-4A19-B072-53DEDCE6967B}">
      <text>
        <r>
          <rPr>
            <b/>
            <sz val="9"/>
            <color indexed="81"/>
            <rFont val="Tahoma"/>
            <family val="2"/>
          </rPr>
          <t>Breece, Rachel: 
lack of resources</t>
        </r>
      </text>
    </comment>
    <comment ref="AB84" authorId="0" shapeId="0" xr:uid="{BDACEA21-86E9-45CC-BD43-4BEE60215EA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2022 patrol </t>
        </r>
      </text>
    </comment>
    <comment ref="AD85" authorId="0" shapeId="0" xr:uid="{D8D936BE-43B6-4083-BF50-2A489B2EED9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prioroity work</t>
        </r>
      </text>
    </comment>
    <comment ref="D87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Baumgartner to str 54</t>
        </r>
      </text>
    </comment>
    <comment ref="AB87" authorId="1" shapeId="0" xr:uid="{17135438-8ADF-4AC2-90DF-4BCFFE72600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moved to q1 due to availability of crews</t>
        </r>
      </text>
    </comment>
    <comment ref="AC87" authorId="1" shapeId="0" xr:uid="{FD016F54-93A9-43BF-BFBE-2A0CAB67B27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moved to q1 due to availability of crews</t>
        </r>
      </text>
    </comment>
    <comment ref="D88" authorId="5" shapeId="0" xr:uid="{00000000-0006-0000-0000-000012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Meramec-Sandy Creek and Sandy Creek-St. Francois</t>
        </r>
      </text>
    </comment>
    <comment ref="AB88" authorId="1" shapeId="0" xr:uid="{E9520EBA-412B-409A-B251-232B31AA126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from 2022 patrol </t>
        </r>
      </text>
    </comment>
    <comment ref="D8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str 54 to Watson</t>
        </r>
      </text>
    </comment>
    <comment ref="AC89" authorId="2" shapeId="0" xr:uid="{D2BF7257-EC87-4E79-AC3E-2A16D1FD9055}">
      <text>
        <r>
          <rPr>
            <b/>
            <sz val="9"/>
            <color indexed="81"/>
            <rFont val="Tahoma"/>
            <family val="2"/>
          </rPr>
          <t>Campos Alfaro, Salvador: more work was found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3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Roxford 1 &amp; 2 from str 51 to 57</t>
        </r>
      </text>
    </comment>
    <comment ref="AC94" authorId="6" shapeId="0" xr:uid="{85CD07A2-FDAC-43C3-B622-BE2F504661D9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completed in 1st qurter due to crew availability</t>
        </r>
      </text>
    </comment>
    <comment ref="D96" authorId="6" shapeId="0" xr:uid="{00000000-0006-0000-0000-000015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 Montgomery-Spencer Creek, Spencer Creek-Maywood</t>
        </r>
      </text>
    </comment>
    <comment ref="AC97" authorId="6" shapeId="0" xr:uid="{F0F890DC-DFC1-450C-BD73-63A0DFC4B9AA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completed in 1st quarter do to crew availabilty</t>
        </r>
      </text>
    </comment>
    <comment ref="D100" authorId="6" shapeId="0" xr:uid="{00000000-0006-0000-0000-000016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includes: Osage Plant-Osage Sub (4 circuits), Osage-Eldon, Eldon-Barnett, Barnett-California, California-Overton</t>
        </r>
      </text>
    </comment>
    <comment ref="J101" authorId="0" shapeId="0" xr:uid="{8411FE2F-33A5-47C8-B225-BFDCFC1513D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performed ahead of schedule</t>
        </r>
      </text>
    </comment>
    <comment ref="T101" authorId="0" shapeId="0" xr:uid="{18495FF5-B5E4-488C-BF57-53AE473F1610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lack of resources</t>
        </r>
      </text>
    </comment>
    <comment ref="AB101" authorId="0" shapeId="0" xr:uid="{2EE2D8ED-9FC5-4FA4-ADC7-95218A8903A8}">
      <text>
        <r>
          <rPr>
            <b/>
            <sz val="9"/>
            <color indexed="81"/>
            <rFont val="Tahoma"/>
            <family val="2"/>
          </rPr>
          <t xml:space="preserve">Breece, Rachel:
</t>
        </r>
        <r>
          <rPr>
            <sz val="9"/>
            <color indexed="81"/>
            <rFont val="Tahoma"/>
            <family val="2"/>
          </rPr>
          <t>work performed ahead of schedule</t>
        </r>
      </text>
    </comment>
    <comment ref="D10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</t>
        </r>
      </text>
    </comment>
    <comment ref="D105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Page to str 50 on Mason - Sioux.Includes Page - Berkeley and Berkeley - Sioux</t>
        </r>
      </text>
    </comment>
    <comment ref="AD105" authorId="2" shapeId="0" xr:uid="{509FCCA7-E212-465A-8D6C-99E8A476B237}">
      <text>
        <r>
          <rPr>
            <b/>
            <sz val="9"/>
            <color indexed="81"/>
            <rFont val="Tahoma"/>
            <family val="2"/>
          </rPr>
          <t>Campos Alfaro, Salvador: moved 1 mile to 4th quarter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6" authorId="2" shapeId="0" xr:uid="{8C4E47B7-359A-486C-B2C9-59EA526A439A}">
      <text>
        <r>
          <rPr>
            <b/>
            <sz val="9"/>
            <color indexed="81"/>
            <rFont val="Tahoma"/>
            <family val="2"/>
          </rPr>
          <t>Campos Alfaro, Salvador: DONE WITH BUGLE CONSTRUCTION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8" authorId="0" shapeId="0" xr:uid="{FB782B4D-FA67-4FBC-B6F6-925BCAC4C66F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moved to 2nd quarter due to helicopter availablility</t>
        </r>
      </text>
    </comment>
    <comment ref="AB108" authorId="0" shapeId="0" xr:uid="{BB751091-4F70-492B-A369-8EB9681D848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2022 patrol</t>
        </r>
      </text>
    </comment>
    <comment ref="U109" authorId="0" shapeId="0" xr:uid="{F414F229-50D6-4DEA-9BAF-86CB236AF6E9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lack of resources</t>
        </r>
      </text>
    </comment>
    <comment ref="AD109" authorId="0" shapeId="0" xr:uid="{43F5D1D0-C952-4D78-BA2E-099F9B878689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T110" authorId="0" shapeId="0" xr:uid="{AED85CAA-220F-4DE3-89D2-135592D6C30D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lack of resources</t>
        </r>
      </text>
    </comment>
    <comment ref="AB110" authorId="0" shapeId="0" xr:uid="{1A4A5E1D-2F2F-42CD-BEB1-67A9ED4DFE7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prioority work</t>
        </r>
      </text>
    </comment>
    <comment ref="AD110" authorId="0" shapeId="0" xr:uid="{34B65DE5-5136-4302-8FA5-8EEE9C04C8EF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2023 patrol</t>
        </r>
      </text>
    </comment>
    <comment ref="AE110" authorId="0" shapeId="0" xr:uid="{0BD262CB-F396-456B-9226-BEA95C90228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2023 patrol</t>
        </r>
      </text>
    </comment>
    <comment ref="H111" authorId="0" shapeId="0" xr:uid="{E8CEAD7D-ED4B-4EE6-B502-87D752FD78A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moved to 2nd/3rd quarter due to helicopter availability</t>
        </r>
      </text>
    </comment>
    <comment ref="U111" authorId="0" shapeId="0" xr:uid="{9085B4DD-418C-4206-B802-98FDF1C9212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lack of resources</t>
        </r>
      </text>
    </comment>
    <comment ref="AC111" authorId="0" shapeId="0" xr:uid="{B7ACE87B-1D79-4E09-9B35-B1ACE017067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patrol 2023</t>
        </r>
      </text>
    </comment>
    <comment ref="AD111" authorId="0" shapeId="0" xr:uid="{06F117AF-8273-4FB8-8569-80D67C4AF6E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period 2023 patrol </t>
        </r>
      </text>
    </comment>
    <comment ref="AB113" authorId="4" shapeId="0" xr:uid="{A10A94E8-6523-4C72-914C-04CF23488C6D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Additional work completed in 1sr QTR, due to crew availability</t>
        </r>
      </text>
    </comment>
    <comment ref="AB114" authorId="4" shapeId="0" xr:uid="{1982C49A-86CE-4A1C-A0B0-677C692AB5B3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Additional work completed in 1sr QTR, due to crew availability</t>
        </r>
      </text>
    </comment>
    <comment ref="AB116" authorId="4" shapeId="0" xr:uid="{EF2F1CDC-933E-460B-AB27-7C63840C0313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Low priority work moved to 2nd QTR.</t>
        </r>
      </text>
    </comment>
    <comment ref="D118" authorId="5" shapeId="0" xr:uid="{00000000-0006-0000-0000-000019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Rush Island Subtap</t>
        </r>
      </text>
    </comment>
    <comment ref="AB120" authorId="1" shapeId="0" xr:uid="{F0525554-D8CA-42FD-851F-336E0ADD6A1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2022 patrol</t>
        </r>
      </text>
    </comment>
    <comment ref="D122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Meppen North 4 From str 176E to Str 146. Includes Out of Service lines  from 146 to 122</t>
        </r>
      </text>
    </comment>
    <comment ref="D123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Sioux to str 77. Includes Sioux - Roxford 1 &amp; 2</t>
        </r>
      </text>
    </comment>
    <comment ref="AB124" authorId="4" shapeId="0" xr:uid="{EB48B940-081A-4A62-938C-DC6C6AF79FC9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Additional work completed in 1sr QTR, due to crew availability</t>
        </r>
      </text>
    </comment>
    <comment ref="AB125" authorId="4" shapeId="0" xr:uid="{474AD7C2-A11E-4B2C-BC8E-ED51AD2908B1}">
      <text>
        <r>
          <rPr>
            <b/>
            <sz val="9"/>
            <color indexed="81"/>
            <rFont val="Tahoma"/>
            <family val="2"/>
          </rPr>
          <t>Thurman, Ralph E:
Reclamation work identified by survey able to complete some work due to crew availabilty</t>
        </r>
      </text>
    </comment>
    <comment ref="AC125" authorId="4" shapeId="0" xr:uid="{FBE317DC-BDFF-42AF-BAC3-569E83BA773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Finished reclamation work</t>
        </r>
      </text>
    </comment>
    <comment ref="J131" authorId="0" shapeId="0" xr:uid="{0820BF54-B7ED-47C7-ADBA-E4E067CF6474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performed ahead of schedule</t>
        </r>
      </text>
    </comment>
    <comment ref="AC131" authorId="0" shapeId="0" xr:uid="{DD381B2F-D892-4F19-9358-15C172973C6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D134" authorId="5" shapeId="0" xr:uid="{00000000-0006-0000-0000-00001C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Tyson-Arnold and Arnold-Meramec</t>
        </r>
      </text>
    </comment>
    <comment ref="AB134" authorId="1" shapeId="0" xr:uid="{37DDEC1D-3F67-41A4-B0AD-58092BA062A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Capital</t>
        </r>
      </text>
    </comment>
    <comment ref="D136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 Venice - Campbell from st 2020 to Campbell. Includes Venice Hall st from str 2020 to 1020</t>
        </r>
      </text>
    </comment>
    <comment ref="AB136" authorId="1" shapeId="0" xr:uid="{B206A6B5-7A13-4A7C-BC0C-E6FA9DB95B6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2022 patrol</t>
        </r>
      </text>
    </comment>
    <comment ref="AB137" authorId="4" shapeId="0" xr:uid="{D86118AA-CC4A-460F-8509-75222EB0DC9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in 1st QTR, due to crew availability</t>
        </r>
      </text>
    </comment>
    <comment ref="AD139" authorId="0" shapeId="0" xr:uid="{8834F192-7E10-4838-B62E-AD6181F55AD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Morrison, Jim B</author>
    <author>Strauss, Anthony D</author>
    <author>Part, Jesse</author>
    <author>Henderson, Michelle</author>
    <author>Cox, Jeremy J</author>
    <author>Mohr, Jeremy W</author>
    <author>Paries, Dieter E</author>
  </authors>
  <commentList>
    <comment ref="AB5" authorId="0" shapeId="0" xr:uid="{6B481C50-4FA2-4419-B3E7-54874E1F748D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work identified on the 2022 patrol</t>
        </r>
      </text>
    </comment>
    <comment ref="AB6" authorId="0" shapeId="0" xr:uid="{C74ED9F6-4709-4F09-BFF2-3CDA29D0CF4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performed in support of a line reroute</t>
        </r>
      </text>
    </comment>
    <comment ref="AB7" authorId="0" shapeId="0" xr:uid="{BEF5011C-DCD8-4285-AB51-D9FB4C067846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moved to early 2nd quarter based on crew availability</t>
        </r>
      </text>
    </comment>
    <comment ref="Q10" authorId="1" shapeId="0" xr:uid="{F88A30CF-0517-418D-B256-8EF5357BA43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delayed to q3</t>
        </r>
      </text>
    </comment>
    <comment ref="R10" authorId="1" shapeId="0" xr:uid="{DFCA5605-8195-4037-9599-C3205AF22C7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D10" authorId="1" shapeId="0" xr:uid="{F25C15DD-0F1E-40BD-A987-99CC3315D7D6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priority work found on 2023 patrol</t>
        </r>
      </text>
    </comment>
    <comment ref="AC12" authorId="2" shapeId="0" xr:uid="{C799D022-D398-425D-944B-24E9DA7A9CB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12" authorId="2" shapeId="0" xr:uid="{C534F586-19B5-46B9-8D4B-7F81F31666D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12" authorId="2" shapeId="0" xr:uid="{854C41DE-4BB7-4CB4-B82A-FE65B81A89E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15" authorId="0" shapeId="0" xr:uid="{8EB5BF53-35A5-46A3-94A0-391243DE516C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Clearing was performed in support of a line reroute project</t>
        </r>
      </text>
    </comment>
    <comment ref="AB18" authorId="1" shapeId="0" xr:uid="{D2D62307-F512-4CB5-95E3-F487F87A23B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in q4 2022</t>
        </r>
      </text>
    </comment>
    <comment ref="AD18" authorId="1" shapeId="0" xr:uid="{9B2873D6-0E10-40CD-BF0B-F228C3314AE6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priority work found on 2023 patrol</t>
        </r>
      </text>
    </comment>
    <comment ref="AE18" authorId="1" shapeId="0" xr:uid="{2BE7224D-128A-4117-86B4-7E2585C1A2C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Q21" authorId="1" shapeId="0" xr:uid="{E7ABC06F-EC77-4DFA-AD8C-0CCB1D2B0A6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21" authorId="1" shapeId="0" xr:uid="{D764F276-520C-49E6-87F2-C17EDB4A17E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C22" authorId="1" shapeId="0" xr:uid="{1A6516B6-AE5E-44FC-8055-29DA06DD6B1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pushed back till after 2023 repatrol</t>
        </r>
      </text>
    </comment>
    <comment ref="AD22" authorId="1" shapeId="0" xr:uid="{232C80C5-42BE-42C2-8A48-D06675531A6F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non priority work pushed back till after 2023 re patrol</t>
        </r>
      </text>
    </comment>
    <comment ref="Q23" authorId="1" shapeId="0" xr:uid="{48EA8BEE-E21D-4568-9AD0-DF7719FBD3A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23" authorId="1" shapeId="0" xr:uid="{CFCA74C2-6197-44BF-85E0-FB8AADFCC90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Q24" authorId="1" shapeId="0" xr:uid="{3429B9C0-A89B-48F1-BE7C-1E17FBEA49A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24" authorId="1" shapeId="0" xr:uid="{09F85A91-364F-4F77-B341-2A2A8813FAA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B24" authorId="1" shapeId="0" xr:uid="{BA4D7418-990A-43F7-82B4-2B361C8986E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C25" authorId="1" shapeId="0" xr:uid="{EA00D6CF-CA81-49B3-926C-B50A37EAF6F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left over from q1</t>
        </r>
      </text>
    </comment>
    <comment ref="AD25" authorId="1" shapeId="0" xr:uid="{4262C082-866B-43A0-B2FC-F32C7F8DE45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5" authorId="1" shapeId="0" xr:uid="{6728B10E-6357-4F8C-BE58-C9422780447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27" authorId="2" shapeId="0" xr:uid="{5C7A819A-89E0-4BEC-BEE7-45F1DE4D217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Trim trees in support of a shoo-fly reroute for construction project.</t>
        </r>
      </text>
    </comment>
    <comment ref="AD27" authorId="2" shapeId="0" xr:uid="{80B98B6A-FFCF-47F2-A5E9-81EF51AD0E0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C30" authorId="3" shapeId="0" xr:uid="{0DC9DD64-BCF9-44CA-847A-D2BD70A2353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D31" authorId="4" shapeId="0" xr:uid="{40C2F734-461E-4DFD-8F4B-1E00EEB46A3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Helicopter Cleanup</t>
        </r>
      </text>
    </comment>
    <comment ref="AC32" authorId="5" shapeId="0" xr:uid="{64B3C37C-3945-46BE-86AF-A1DF244C7FC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32" authorId="5" shapeId="0" xr:uid="{B9802DF6-ACAD-4E9C-AF8F-61CA8954E13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E32" authorId="5" shapeId="0" xr:uid="{296ADA7B-DBBF-4A32-9AD5-C445B6F28AC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33" authorId="5" shapeId="0" xr:uid="{0BE97A97-CBB8-468B-B1DD-26C9D857D2F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identifed on 2023 patrol</t>
        </r>
      </text>
    </comment>
    <comment ref="AD33" authorId="5" shapeId="0" xr:uid="{3FAD3DC4-14DE-490F-8988-8D4CB9EE46CE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E33" authorId="5" shapeId="0" xr:uid="{443FA266-021E-462D-9EE3-6F9C0540518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Q35" authorId="1" shapeId="0" xr:uid="{0DBA5A20-3292-47A4-88F0-5C297467713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35" authorId="1" shapeId="0" xr:uid="{2AE0AE3F-BA74-4D03-9092-BCB93ABFDE4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E35" authorId="1" shapeId="0" xr:uid="{712D708D-3DAE-4958-889E-0ECD06776DD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D36" authorId="1" shapeId="0" xr:uid="{AC5596BC-BA8C-4E25-A5EB-14BB1278997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38" authorId="1" shapeId="0" xr:uid="{19847769-46AE-492E-B8EC-F795EC1AFE7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Q40" authorId="1" shapeId="0" xr:uid="{C2FAD7D7-73DC-4696-A9B0-449B8C4B80D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40" authorId="1" shapeId="0" xr:uid="{32B8040E-B87D-4DC7-B549-9FE70CD7F2D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B40" authorId="1" shapeId="0" xr:uid="{7836729D-0007-4131-AC76-7172F5E674B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completed due to availability of crews</t>
        </r>
      </text>
    </comment>
    <comment ref="AE40" authorId="1" shapeId="0" xr:uid="{50DF46C5-6A45-4B74-B142-97EBA36D185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41" authorId="1" shapeId="0" xr:uid="{B31236E5-2528-4D01-84A6-5E3971ED0EE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up due to availability of crews</t>
        </r>
      </text>
    </comment>
    <comment ref="AC41" authorId="1" shapeId="0" xr:uid="{CD4B22FC-F1B7-4A38-88D0-71546E435B7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AD42" authorId="1" shapeId="0" xr:uid="{42FC854D-DF03-45F5-9540-4A93EBE05E7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43" authorId="1" shapeId="0" xr:uid="{8F4393D9-A712-4222-852B-431BC2FBA17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AC43" authorId="1" shapeId="0" xr:uid="{9355919D-AC82-478F-99D9-11145B56D9C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some work moved to q1 due to availability of crews</t>
        </r>
      </text>
    </comment>
    <comment ref="AE43" authorId="1" shapeId="0" xr:uid="{74A893AB-F1EA-4085-A509-C2161D7A8E5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D45" authorId="1" shapeId="0" xr:uid="{79E445FC-6A35-4D19-BB1D-2E623A49F05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D46" authorId="1" shapeId="0" xr:uid="{F3E5CB4B-F8AC-424D-981B-623FDA832DE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47" authorId="2" shapeId="0" xr:uid="{A8326D6E-1DD4-4A97-BF70-3C22F2EC3EF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worked moved up to 1st quarter.</t>
        </r>
      </text>
    </comment>
    <comment ref="AC47" authorId="2" shapeId="0" xr:uid="{55C72C7A-5452-4965-B511-80C2F327D28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47" authorId="2" shapeId="0" xr:uid="{3002CDCE-141C-4CBC-AE9F-77035C6F497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X48" authorId="2" shapeId="0" xr:uid="{00000000-0006-0000-0200-000001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Reclamation (Pending permitting)
UPDATE: Will have to wait until 345kV project in 6-7 years to clear additional 25' on NBZ due to permitting. </t>
        </r>
      </text>
    </comment>
    <comment ref="AA48" authorId="2" shapeId="0" xr:uid="{ADF253A7-EF93-4E30-9A2E-87E57435C0D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Jaraffe trimming ISO SIRP construction project.</t>
        </r>
      </text>
    </comment>
    <comment ref="AC48" authorId="2" shapeId="0" xr:uid="{F411ECD8-5A87-4413-8875-FE6682F29BB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48" authorId="2" shapeId="0" xr:uid="{00FC8C6B-B8DE-447C-8F87-2BD104F1614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48" authorId="2" shapeId="0" xr:uid="{E5D92683-508B-4E32-ABE1-D379E0BF311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49" authorId="3" shapeId="0" xr:uid="{83EA040A-120A-403B-BAF3-77B4C9F3346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access clearing</t>
        </r>
      </text>
    </comment>
    <comment ref="AC49" authorId="3" shapeId="0" xr:uid="{FD9041DA-41EF-46AD-9E32-B6A5C10D80CA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D49" authorId="3" shapeId="0" xr:uid="{F36FB063-996B-431F-801B-88DC116C8EB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E49" authorId="3" shapeId="0" xr:uid="{2C820657-4C46-4412-9130-EB2D29914BF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B52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C52" authorId="3" shapeId="0" xr:uid="{9C2602D5-CAA1-4D2A-9CCD-363691EFA35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4thQ patrol</t>
        </r>
      </text>
    </comment>
    <comment ref="AD52" authorId="4" shapeId="0" xr:uid="{183822B2-A4EF-44E7-9EDA-4A058768ABD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E52" authorId="4" shapeId="0" xr:uid="{283688F5-42B1-4494-8E9A-20F554F781F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B56" authorId="3" shapeId="0" xr:uid="{163A7C69-AE75-45CF-AD68-9E9E8553A23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period ground patrol</t>
        </r>
      </text>
    </comment>
    <comment ref="AC56" authorId="3" shapeId="0" xr:uid="{343B794F-69FB-418B-8AF5-50D0CD215B2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helicopter cleanup</t>
        </r>
      </text>
    </comment>
    <comment ref="AD56" authorId="4" shapeId="0" xr:uid="{AEAACE47-0182-4C84-9E47-6697AAC549A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2nd Q partol</t>
        </r>
      </text>
    </comment>
    <comment ref="AE56" authorId="4" shapeId="0" xr:uid="{2C46E6B3-8457-45F6-A924-4279CB67923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2nd Q partol</t>
        </r>
      </text>
    </comment>
    <comment ref="AB57" authorId="3" shapeId="0" xr:uid="{42696295-A17B-40E1-BBDB-27219ECFF97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period ground patrol</t>
        </r>
      </text>
    </comment>
    <comment ref="Y58" authorId="3" shapeId="0" xr:uid="{E636F944-E974-41C2-9C2B-E97C463576B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A58" authorId="4" shapeId="0" xr:uid="{23F799E1-FA7B-490F-8C33-E08E2E82D66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B58" authorId="3" shapeId="0" xr:uid="{E7A87625-83E6-4B26-983A-EC9F6C8C72A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C59" authorId="3" shapeId="0" xr:uid="{EF1F685F-331A-4899-8ABA-CE4273AFD503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helicopter cleanup</t>
        </r>
      </text>
    </comment>
    <comment ref="AE59" authorId="4" shapeId="0" xr:uid="{5841FFF4-9FAF-4EEF-B5DE-572535792F6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helicopter cleanup</t>
        </r>
      </text>
    </comment>
    <comment ref="AB60" authorId="0" shapeId="0" xr:uid="{8FF69050-36C6-4E34-B7C5-DFC8CD7AA98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Priority work wa found on 2022 fourth quarter patrol</t>
        </r>
      </text>
    </comment>
    <comment ref="X64" authorId="1" shapeId="0" xr:uid="{633A48F4-BD8D-45AF-A06B-662BA6E9C46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veg rec work</t>
        </r>
      </text>
    </comment>
    <comment ref="AB64" authorId="1" shapeId="0" xr:uid="{B7C1DEE2-A4CE-453E-967A-C637AD0CB6B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 and construction</t>
        </r>
      </text>
    </comment>
    <comment ref="AC64" authorId="1" shapeId="0" xr:uid="{2E4B525E-56C0-45F9-965B-6B3DBF7DAF8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due to proximity of crews</t>
        </r>
      </text>
    </comment>
    <comment ref="AD64" authorId="1" shapeId="0" xr:uid="{4C7988EB-10B5-4539-8CBC-4DADA5EAECA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64" authorId="1" shapeId="0" xr:uid="{6CF7E8C9-7B77-4EF4-9567-3B0BC6C2466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Construction and priority work found on 2023 patrol</t>
        </r>
      </text>
    </comment>
    <comment ref="AB65" authorId="1" shapeId="0" xr:uid="{C1ED17C2-A89C-40F1-8068-E4849511355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AC65" authorId="1" shapeId="0" xr:uid="{36B5BEA5-7769-4BDA-B2FF-8C431DA89B7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AB66" authorId="2" shapeId="0" xr:uid="{66C5CBDD-BF60-4FF7-AE11-7A9850629C4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worked moved up to 1st quarter.</t>
        </r>
      </text>
    </comment>
    <comment ref="AB67" authorId="2" shapeId="0" xr:uid="{AE21A660-810E-47C8-AF8E-AF3198FAA6D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worked moved up to 1st quarter.</t>
        </r>
      </text>
    </comment>
    <comment ref="AC71" authorId="5" shapeId="0" xr:uid="{9044EC3C-B67B-45F9-A9C9-0FC60D2429B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mow brush per customer request, completed additional mowing while in the area</t>
        </r>
      </text>
    </comment>
    <comment ref="Q72" authorId="1" shapeId="0" xr:uid="{B40DA98B-9E43-4572-90DE-B2AC0D1B01B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72" authorId="1" shapeId="0" xr:uid="{D2654C3E-7CE8-43DB-B3FC-CD010B05D06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B72" authorId="1" shapeId="0" xr:uid="{7D762AAE-9630-4A11-8FB4-0FB8FC460BA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nonpriority work completed due to proximity of crews.</t>
        </r>
      </text>
    </comment>
    <comment ref="AE72" authorId="1" shapeId="0" xr:uid="{63EE13FB-9914-4A1C-9F3B-FD658D6C2C7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Q75" authorId="1" shapeId="0" xr:uid="{45B4B838-F8FE-4ACA-BD9D-2BF04D24B12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75" authorId="1" shapeId="0" xr:uid="{F698BD5B-DFF3-4B24-AF4A-CFBC1996A7E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from q2</t>
        </r>
      </text>
    </comment>
    <comment ref="AC75" authorId="1" shapeId="0" xr:uid="{65A6D417-F794-493B-B261-05F9F7B9B35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2022 patrol</t>
        </r>
      </text>
    </comment>
    <comment ref="AB77" authorId="5" shapeId="0" xr:uid="{434C228F-2E34-4774-A1D2-46D9BAF3373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moved to 2nd QRT due to avilable resources</t>
        </r>
      </text>
    </comment>
    <comment ref="AD77" authorId="5" shapeId="0" xr:uid="{23B92D23-465E-44EE-AB2D-53FE7908647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E77" authorId="5" shapeId="0" xr:uid="{E29B0695-8529-4F06-84B8-29E22892B3B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X7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C80" authorId="5" shapeId="0" xr:uid="{266FCCB8-EC03-4DD6-8B9B-9D46DEBA906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moved brush per customer request</t>
        </r>
      </text>
    </comment>
    <comment ref="AB82" authorId="5" shapeId="0" xr:uid="{FDF55DCF-6401-4041-B1A7-6AEB6423785F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tree was clear upon arrival</t>
        </r>
      </text>
    </comment>
    <comment ref="AB83" authorId="3" shapeId="0" xr:uid="{C380C75C-63EC-4B4D-BB27-C23A917A05F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mow work</t>
        </r>
      </text>
    </comment>
    <comment ref="AB86" authorId="0" shapeId="0" xr:uid="{9B274C9F-909E-42BC-9DE7-C8D28662A7C7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work identified on the 2023 patrol</t>
        </r>
      </text>
    </comment>
    <comment ref="AC88" authorId="5" shapeId="0" xr:uid="{181B9C8C-B1D8-4D51-90CB-FF46489FD193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clearing on fee owned property</t>
        </r>
      </text>
    </comment>
    <comment ref="Q89" authorId="1" shapeId="0" xr:uid="{B8295CAE-DC7D-424E-84B5-C1510154623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89" authorId="1" shapeId="0" xr:uid="{5DCC4ADA-3843-464E-860B-FEC98808D89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Q90" authorId="1" shapeId="0" xr:uid="{FC3E4F91-335A-4222-A0C2-AB307A5448E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90" authorId="1" shapeId="0" xr:uid="{CAFF2CBC-D696-48A4-A3D5-64E45A67613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B90" authorId="1" shapeId="0" xr:uid="{1F77C83A-1367-4D74-A9C1-9F7ED7AD26B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performed in q4 2022.</t>
        </r>
      </text>
    </comment>
    <comment ref="AE93" authorId="1" shapeId="0" xr:uid="{D5EC727A-600B-4BFF-88F6-AC8746815E7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C94" authorId="3" shapeId="0" xr:uid="{E33BB1CE-6CA7-42DE-8D67-675321441D1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non-priority reclamation work postponed indefinitely due to upcoming LRTP construction on the affected properties</t>
        </r>
      </text>
    </comment>
    <comment ref="V96" authorId="2" shapeId="0" xr:uid="{175CA6DF-020F-48A0-A6D3-9238522ADEE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Intren mowed ROW for construction access.</t>
        </r>
      </text>
    </comment>
    <comment ref="AD96" authorId="2" shapeId="0" xr:uid="{369611C4-36EB-4947-9685-D6BB0AA003A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 and construction access clearing.</t>
        </r>
      </text>
    </comment>
    <comment ref="AE96" authorId="2" shapeId="0" xr:uid="{B1A50848-59B6-4CEF-84A6-2577F4F100F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 and construction access clearing.</t>
        </r>
      </text>
    </comment>
    <comment ref="AC97" authorId="2" shapeId="0" xr:uid="{820CAC63-B2FF-4AF5-976B-00806FD88EE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97" authorId="2" shapeId="0" xr:uid="{935005B9-BA32-4F12-848E-22FE28530BB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100" authorId="5" shapeId="0" xr:uid="{7651D29B-DEF0-42BC-91EA-B9185A7CD8F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X103" authorId="5" shapeId="0" xr:uid="{A2A0D7DC-C5FB-472B-BC8B-7D217995F3E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additional singed reclamation completed</t>
        </r>
      </text>
    </comment>
    <comment ref="AE103" authorId="5" shapeId="0" xr:uid="{B995A36D-1021-4CBB-A396-054C01186A8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B107" authorId="5" shapeId="0" xr:uid="{CF94C74A-5CFB-4266-B334-1B935CD0E88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 clearing needed</t>
        </r>
      </text>
    </comment>
    <comment ref="AB108" authorId="5" shapeId="0" xr:uid="{E0F41731-30C4-42E7-81DA-F65F6465B64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 clearing needed</t>
        </r>
      </text>
    </comment>
    <comment ref="AC108" authorId="5" shapeId="0" xr:uid="{C117C29A-36BC-4E61-8341-2640B354689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contruction clearing request</t>
        </r>
      </text>
    </comment>
    <comment ref="AD108" authorId="5" shapeId="0" xr:uid="{A3A21E5C-3316-406D-8E81-EB7997C41EB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in 2023</t>
        </r>
      </text>
    </comment>
    <comment ref="AB111" authorId="5" shapeId="0" xr:uid="{8E46BDB1-FF9B-4423-B9D7-991C72AFE18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moved to April due to customer</t>
        </r>
      </text>
    </comment>
    <comment ref="AE113" authorId="4" shapeId="0" xr:uid="{5885B1C7-F99C-4FE7-AAF4-A156FC1D561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non priority work
</t>
        </r>
      </text>
    </comment>
    <comment ref="X114" authorId="5" shapeId="0" xr:uid="{2DC73FD1-A47C-456E-951A-87A78B33702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reclamation started in March</t>
        </r>
      </text>
    </comment>
    <comment ref="Z114" authorId="5" shapeId="0" xr:uid="{A11B6F30-6E95-402F-9118-74C9008C0CD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Last of reclamation completed</t>
        </r>
      </text>
    </comment>
    <comment ref="AC114" authorId="5" shapeId="0" xr:uid="{3B7AFEB9-EF99-4F24-A1A6-1953607D237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maintanance work completed near reclamation</t>
        </r>
      </text>
    </comment>
    <comment ref="AE114" authorId="5" shapeId="0" xr:uid="{F798691C-B41A-4ABA-9434-5CCCDD8EC8C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B116" authorId="3" shapeId="0" xr:uid="{1D18DE78-3555-4546-AF41-410296B948D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3rd period 2022  patrol</t>
        </r>
      </text>
    </comment>
    <comment ref="AC116" authorId="3" shapeId="0" xr:uid="{BE04C26B-EEE4-4A77-A6C9-82BC5863AD4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3rd Q patrol</t>
        </r>
      </text>
    </comment>
    <comment ref="AE116" authorId="4" shapeId="0" xr:uid="{BF1566F5-5725-4005-A830-E48C3454DDF4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3rd Q patrol</t>
        </r>
      </text>
    </comment>
    <comment ref="AB117" authorId="3" shapeId="0" xr:uid="{53970AFD-5D3B-40A6-8C38-5393E080D44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work identified on 3rd period 2022  patrol </t>
        </r>
      </text>
    </comment>
    <comment ref="AE119" authorId="2" shapeId="0" xr:uid="{F15868DD-B92E-414B-8766-AEAC6E0DA9B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130" authorId="2" shapeId="0" xr:uid="{4E2EBC2A-1F0E-44B0-B2A2-9A98ADC1961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130" authorId="2" shapeId="0" xr:uid="{B4D69C08-CA33-4660-B473-933EB615F51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2022 patrol.</t>
        </r>
      </text>
    </comment>
    <comment ref="AE130" authorId="2" shapeId="0" xr:uid="{AE76A08C-7BCE-4686-A82D-C84AEA8F6FF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2022 patrol.</t>
        </r>
      </text>
    </comment>
    <comment ref="AB131" authorId="2" shapeId="0" xr:uid="{9E353CA0-B5FF-45B9-BE6E-29088C7785F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 identified on 2022 patrol. Moved up to 1st quarter. </t>
        </r>
      </text>
    </comment>
    <comment ref="AC131" authorId="2" shapeId="0" xr:uid="{E34867D6-2201-4C3F-84DA-4C28E5846A7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131" authorId="2" shapeId="0" xr:uid="{8BEBA9D5-9DCB-431E-9D94-5F0F008E89C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131" authorId="2" shapeId="0" xr:uid="{48D49F63-3AF1-4699-BCFA-8F80D3574DA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132" authorId="2" shapeId="0" xr:uid="{E43D06C2-7C92-4B4C-9075-0C6FA7FCB99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 identified on 2022 patrol. Moved up to 1st Q. Access work in support of construction project. </t>
        </r>
      </text>
    </comment>
    <comment ref="AC132" authorId="2" shapeId="0" xr:uid="{75DCA650-835F-4F6B-B9F0-95A2FCF20B9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132" authorId="2" shapeId="0" xr:uid="{4383D664-533D-42C2-B76B-10A82425270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133" authorId="4" shapeId="0" xr:uid="{86E6BDB2-652D-4FE4-BAF3-2B639E805EC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non priority work
</t>
        </r>
      </text>
    </comment>
    <comment ref="AA134" authorId="4" shapeId="0" xr:uid="{031E5868-423C-4775-A0BB-88EFB49390F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B135" authorId="3" shapeId="0" xr:uid="{7AC7498E-7AFC-4228-BC6D-E52E69D3E0E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3rd period 2022  patrol</t>
        </r>
      </text>
    </comment>
    <comment ref="AE135" authorId="4" shapeId="0" xr:uid="{9B4855DB-730E-4F7A-BA14-B73CC3D5EDC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AB136" authorId="3" shapeId="0" xr:uid="{96607A10-EE80-4F9F-B9BB-B6E24FFDF7EA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period ground patrol</t>
        </r>
      </text>
    </comment>
    <comment ref="AC136" authorId="3" shapeId="0" xr:uid="{096820C9-07D8-4C02-9900-FDA7934B5B0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Q 2023 patrol</t>
        </r>
      </text>
    </comment>
    <comment ref="AB139" authorId="0" shapeId="0" xr:uid="{83CE2A85-3F5D-4582-A631-192BDFFA5DE7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1 mile was moved into early second quarter based on crew availability</t>
        </r>
      </text>
    </comment>
    <comment ref="AB141" authorId="0" shapeId="0" xr:uid="{07DA4494-18A7-44F6-AAD6-BDF74AC84C28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1 mile of work was moved up to the 4th quarter of 2022, one mile was moved to early 2nd quarter of 2023 based on site accessibility</t>
        </r>
      </text>
    </comment>
    <comment ref="AB144" authorId="3" shapeId="0" xr:uid="{F74E06F7-A25E-4AE1-ABD0-B46162A0AA3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period ground patrol</t>
        </r>
      </text>
    </comment>
    <comment ref="AE145" authorId="4" shapeId="0" xr:uid="{292F9DA5-FB43-43B3-BA51-639257F20577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3rd Q patrol</t>
        </r>
      </text>
    </comment>
    <comment ref="AE148" authorId="1" shapeId="0" xr:uid="{348D7B81-75E1-4BF7-8FC8-574CFEFC13E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X151" authorId="5" shapeId="0" xr:uid="{E5786DAD-06DB-47A4-9577-537103A6940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completed 3 QRT reclamation with priority work</t>
        </r>
      </text>
    </comment>
    <comment ref="Z151" authorId="5" shapeId="0" xr:uid="{754CCC51-1A44-4518-BCE7-4EB19E65048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completed in 1st QRT with priority work</t>
        </r>
      </text>
    </comment>
    <comment ref="Q154" authorId="1" shapeId="0" xr:uid="{F1DFFD3E-B219-4E17-B36F-F4B0CE93B40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delayed to q3</t>
        </r>
      </text>
    </comment>
    <comment ref="R154" authorId="1" shapeId="0" xr:uid="{B46EA1AC-4A0A-4355-ADCA-74B4EE7B95A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E157" authorId="5" shapeId="0" xr:uid="{7D938D17-3D60-462B-A677-E4B97531450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utilized jarraff on crop locked backyard trimming</t>
        </r>
      </text>
    </comment>
    <comment ref="X158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Continued reclamation. Crew was pulled off this project to work on a large scale clearing project for SIRP.</t>
        </r>
      </text>
    </comment>
    <comment ref="Z158" authorId="2" shapeId="0" xr:uid="{AC59F7B1-FA09-4747-B643-011B63BD74F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Continued reclamation</t>
        </r>
      </text>
    </comment>
    <comment ref="AA158" authorId="2" shapeId="0" xr:uid="{5BCACE3F-07BB-4185-8F98-6175F8E6DB4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Continued reclamation</t>
        </r>
      </text>
    </comment>
    <comment ref="AB158" authorId="2" shapeId="0" xr:uid="{845EA6CE-ABE1-45D0-9938-98CEDD39B83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B159" authorId="2" shapeId="0" xr:uid="{B459C870-BAA6-48AE-B386-223B01EDFCF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completed early due to crew availability. </t>
        </r>
      </text>
    </comment>
    <comment ref="AC159" authorId="2" shapeId="0" xr:uid="{187DB7D8-2A3B-42FD-B36A-045B3C737E3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Moved to 1st quarter</t>
        </r>
      </text>
    </comment>
    <comment ref="AB160" authorId="5" shapeId="0" xr:uid="{FDED196B-81CB-45FD-A458-86F0FA70BC7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 cleared</t>
        </r>
      </text>
    </comment>
    <comment ref="AB162" authorId="3" shapeId="0" xr:uid="{80DC73BC-AC76-4A13-AE5C-38410261A177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AC162" authorId="3" shapeId="0" xr:uid="{2975A9EE-B744-4276-B250-2ABC0A46E2A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AE162" authorId="4" shapeId="0" xr:uid="{784A83E3-85B6-466E-A7F2-5E1F68068D2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3rd Q patrol</t>
        </r>
      </text>
    </comment>
    <comment ref="AB163" authorId="3" shapeId="0" xr:uid="{FF9D34FA-1394-4E46-BDCB-AFE4C6983A8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2022 3rd period patrol</t>
        </r>
      </text>
    </comment>
    <comment ref="AC163" authorId="3" shapeId="0" xr:uid="{9584A11F-4B22-4765-ACC4-59F26CABF52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2022 3rd period patrol</t>
        </r>
      </text>
    </comment>
    <comment ref="AE163" authorId="4" shapeId="0" xr:uid="{B0D7D57C-CC0C-49AC-8C7B-97D0AE240066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3rd Q patrol</t>
        </r>
      </text>
    </comment>
    <comment ref="AD165" authorId="5" shapeId="0" xr:uid="{98591A6C-30BD-4DCF-969D-8486BBBE65C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X166" authorId="5" shapeId="0" xr:uid="{2D47C0F1-8B1A-4E28-B3E8-A25F1F39719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additional signed reclamation completed</t>
        </r>
      </text>
    </comment>
    <comment ref="AB167" authorId="5" shapeId="0" xr:uid="{8AC965D9-3076-423B-9C79-DFC4DBA538A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work was moved to April due to available equipment</t>
        </r>
      </text>
    </comment>
    <comment ref="AE167" authorId="1" shapeId="0" xr:uid="{50C30F4D-4A5B-4C6E-83DA-3F7408ACDF1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construction and priority work found on 2023 patrol</t>
        </r>
      </text>
    </comment>
    <comment ref="AB168" authorId="5" shapeId="0" xr:uid="{77B81007-9976-4F63-BF5F-C0C414F8145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work was moved to April due to available equipment</t>
        </r>
      </text>
    </comment>
    <comment ref="AB169" authorId="5" shapeId="0" xr:uid="{E7200DB8-05BC-4BA2-AB17-030696A2086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completed due to available equipment </t>
        </r>
      </text>
    </comment>
    <comment ref="AB171" authorId="5" shapeId="0" xr:uid="{0EA62238-94B3-4D3E-AF96-6DDF6AC0560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completed due to resources in the area</t>
        </r>
      </text>
    </comment>
    <comment ref="AC176" authorId="1" shapeId="0" xr:uid="{9CDD5D19-BA51-4101-9AA7-B76930195A6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due to availability of crews</t>
        </r>
      </text>
    </comment>
    <comment ref="AB178" authorId="5" shapeId="0" xr:uid="{65A3A981-A174-42FC-B1B2-B32802EFE96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completed due to optumal ground conditions</t>
        </r>
      </text>
    </comment>
    <comment ref="AC179" authorId="2" shapeId="0" xr:uid="{3CEBA718-13C0-4DF5-AD9B-7AEB6CFC01B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D179" authorId="2" shapeId="0" xr:uid="{2C0E668B-EAFF-40C5-879E-11960384D03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2022 patrol.</t>
        </r>
      </text>
    </comment>
    <comment ref="AB180" authorId="0" shapeId="0" xr:uid="{98A0B7C0-3D80-4D0B-A1A7-0B7E8FCDB506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completed in the 1st quarter of 2023 based on ROW accessibility</t>
        </r>
      </text>
    </comment>
    <comment ref="AB181" authorId="0" shapeId="0" xr:uid="{182F7E42-93A7-47BA-AAF8-494389AFFA05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moved to early 2nd quarter based on crew availability</t>
        </r>
      </text>
    </comment>
    <comment ref="AB182" authorId="0" shapeId="0" xr:uid="{62290171-F47F-499A-9333-FA1478C252DE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work identified on the 2022 patrol</t>
        </r>
      </text>
    </comment>
    <comment ref="AB183" authorId="0" shapeId="0" xr:uid="{87DAE816-F92F-4CF6-927C-3A9B620ACA75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moved up to 1st quarter 2023 based on crew availability</t>
        </r>
      </text>
    </comment>
    <comment ref="AE184" authorId="2" shapeId="0" xr:uid="{0EDCF4FB-33A7-4447-A583-1C4C89892AA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D185" authorId="4" shapeId="0" xr:uid="{28202C7F-0AE6-4391-8694-A70177E4EB0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E185" authorId="4" shapeId="0" xr:uid="{0C640341-89DC-45BD-A3CD-A1900E9CC55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D187" authorId="5" shapeId="0" xr:uid="{CD20B920-5476-4E03-BE35-E0F7BCEF34D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tall brush mitigated while water was down</t>
        </r>
      </text>
    </comment>
    <comment ref="X19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Reclamation, One mile was moved into the second quarter based on crew availability</t>
        </r>
      </text>
    </comment>
    <comment ref="AC195" authorId="3" shapeId="0" xr:uid="{FF3CCCC3-2025-438B-85C3-735482519B9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B196" authorId="2" shapeId="0" xr:uid="{6BF86572-3AC6-4495-AD66-D69BA005582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X202" authorId="0" shapeId="0" xr:uid="{9D7D3EBC-5009-464D-91E6-F95FABFF4366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reclamation work</t>
        </r>
      </text>
    </comment>
    <comment ref="AD204" authorId="1" shapeId="0" xr:uid="{1F2E31FE-06C7-43D8-87C4-B7C27DF9101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04" authorId="1" shapeId="0" xr:uid="{C716EB28-E5D2-4599-99E3-F913A997B44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205" authorId="5" shapeId="0" xr:uid="{1FC085A8-A072-4D94-9DB3-AA0803B2FDE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additional work carrying over to the 3rd QRT</t>
        </r>
      </text>
    </comment>
    <comment ref="AD205" authorId="5" shapeId="0" xr:uid="{56A6E400-2238-4430-BA4B-4554FFF767E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from Q1</t>
        </r>
      </text>
    </comment>
    <comment ref="AB207" authorId="2" shapeId="0" xr:uid="{FBE80BFC-60A2-437C-9BFD-8CEA5BF1D48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C210" authorId="3" shapeId="0" xr:uid="{55B7982B-F6FB-4C8E-BBE8-26AD6AACDEB3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Q patrol</t>
        </r>
      </text>
    </comment>
    <comment ref="AB211" authorId="5" shapeId="0" xr:uid="{89B8CE40-AC30-4B9F-A551-E8262E8833E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completed due to crews prioximity to work</t>
        </r>
      </text>
    </comment>
    <comment ref="AB214" authorId="0" shapeId="0" xr:uid="{5BC701AB-23B4-4C04-BDCC-F4E2DC6BE5C5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found on the 2023 patrol</t>
        </r>
      </text>
    </comment>
    <comment ref="T221" authorId="0" shapeId="0" xr:uid="{8F95951E-1141-4BDA-9184-E12A22AA7C1D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Work was completed in support of a rebuild project</t>
        </r>
      </text>
    </comment>
    <comment ref="AB222" authorId="3" shapeId="0" xr:uid="{7503A708-2AEC-4DE4-96EA-BACA9E70812B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work identified on 2022 patrol</t>
        </r>
      </text>
    </comment>
    <comment ref="AC222" authorId="3" shapeId="0" xr:uid="{9373DE39-59C3-494B-9915-C935005D8D5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work </t>
        </r>
      </text>
    </comment>
    <comment ref="AE222" authorId="4" shapeId="0" xr:uid="{4452E92A-48E4-4C00-B8F6-12E6A0E5507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AB223" authorId="3" shapeId="0" xr:uid="{01613EF4-EDB1-4A7D-9605-CED8559AFE5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2021 ground patrol</t>
        </r>
      </text>
    </comment>
    <comment ref="AC223" authorId="3" shapeId="0" xr:uid="{CE4DE5E5-D7AE-4681-ABCF-C7D28DA4FAB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C224" authorId="2" shapeId="0" xr:uid="{6D96CD3C-6AE7-4899-AA35-EFE16A7F34D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completed ISO SIRP South construction project. </t>
        </r>
      </text>
    </comment>
    <comment ref="AD224" authorId="2" shapeId="0" xr:uid="{137FAECB-B3FB-4D2C-993F-C036D724F22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Work completed ISO SIRP construction project</t>
        </r>
      </text>
    </comment>
    <comment ref="AE224" authorId="2" shapeId="0" xr:uid="{A6CF138E-52DF-4712-8818-41163558287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 and construction access clearing.</t>
        </r>
      </text>
    </comment>
    <comment ref="AB225" authorId="5" shapeId="0" xr:uid="{2A590CD0-5F4E-425B-9C59-D777FCDF424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moved to April due to customer </t>
        </r>
      </text>
    </comment>
    <comment ref="AB226" authorId="1" shapeId="0" xr:uid="{D109A120-CDC8-4334-9418-0CAD32F48E1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2022 patrol</t>
        </r>
      </text>
    </comment>
    <comment ref="AC226" authorId="1" shapeId="0" xr:uid="{98CE70CE-2D68-4A08-94BB-2E23B89058A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found on 2022 patrol</t>
        </r>
      </text>
    </comment>
    <comment ref="AB227" authorId="1" shapeId="0" xr:uid="{1284AFAC-3266-48EA-8ED5-C023C25AB61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AC227" authorId="1" shapeId="0" xr:uid="{BE822F91-D81E-4CAA-8B28-681DC547A58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moved to q1 due to availability of crews</t>
        </r>
      </text>
    </comment>
    <comment ref="X228" authorId="1" shapeId="0" xr:uid="{CCCB21E2-6F1A-4ED1-AAB9-616C8935F68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veg rec work</t>
        </r>
      </text>
    </comment>
    <comment ref="AC228" authorId="1" shapeId="0" xr:uid="{7A54428A-5D9D-435A-915D-EF9AFB76F8A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completed from 2022 patrol</t>
        </r>
      </text>
    </comment>
    <comment ref="AC229" authorId="1" shapeId="0" xr:uid="{7CC6A1AD-90B3-4B5F-B0D2-8CAD4DC80A0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veg rec</t>
        </r>
      </text>
    </comment>
    <comment ref="AD229" authorId="1" shapeId="0" xr:uid="{A7B11298-AD61-4514-A24D-3F76D0A65B6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ongoing veg rec</t>
        </r>
      </text>
    </comment>
    <comment ref="AE229" authorId="1" shapeId="0" xr:uid="{3433E8DF-EAE5-472A-B346-CE8EA272BE3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ongoing veg rec</t>
        </r>
      </text>
    </comment>
    <comment ref="X230" authorId="5" shapeId="0" xr:uid="{EC390CE8-30FF-4412-9A92-74751371FA4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reclamation started early</t>
        </r>
      </text>
    </comment>
    <comment ref="Z230" authorId="5" shapeId="0" xr:uid="{9ECCA11D-4BC5-4D9C-8B27-FCE4700ECB6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Last of reclamation completed</t>
        </r>
      </text>
    </comment>
    <comment ref="AC230" authorId="5" shapeId="0" xr:uid="{961B8053-38F7-41B0-8A6B-0FD3E7A9B81D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trees removed working with the City of Princeton</t>
        </r>
      </text>
    </comment>
    <comment ref="X232" authorId="0" shapeId="0" xr:uid="{FF433D40-EE02-454D-AC49-99F5920AA934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Non priority reclamation work was completed</t>
        </r>
      </text>
    </comment>
    <comment ref="AB232" authorId="0" shapeId="0" xr:uid="{EE25055D-8F2C-42A5-B793-E8186787347E}">
      <text>
        <r>
          <rPr>
            <b/>
            <sz val="9"/>
            <color indexed="81"/>
            <rFont val="Tahoma"/>
            <family val="2"/>
          </rPr>
          <t>Morrison, Jim B:</t>
        </r>
        <r>
          <rPr>
            <sz val="9"/>
            <color indexed="81"/>
            <rFont val="Tahoma"/>
            <family val="2"/>
          </rPr>
          <t xml:space="preserve">
Priority work was found on the 4th quarter patrol, Work was also completed in support of a rebuild project</t>
        </r>
      </text>
    </comment>
    <comment ref="AB233" authorId="3" shapeId="0" xr:uid="{CFA47C86-2CBB-4124-8073-BBE616EA077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reclamation work postponed due customer issues</t>
        </r>
      </text>
    </comment>
    <comment ref="D235" authorId="3" shapeId="0" xr:uid="{00000000-0006-0000-0200-000007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Runs entirely in a corridor with Sidney-Rising 345kv</t>
        </r>
      </text>
    </comment>
    <comment ref="AB236" authorId="3" shapeId="0" xr:uid="{00000000-0006-0000-0200-000008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 priority reclamation work postponed due to crew availability</t>
        </r>
      </text>
    </comment>
    <comment ref="AB239" authorId="1" shapeId="0" xr:uid="{60E7D0B0-0247-472A-8BC4-FF407DDFFFE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2022 patrol</t>
        </r>
      </text>
    </comment>
    <comment ref="AE241" authorId="1" shapeId="0" xr:uid="{7B6CCC16-1293-4561-80A4-1099C4D686B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R242" authorId="1" shapeId="0" xr:uid="{FF01F752-06E5-44AF-B3C6-533E46100E63}">
      <text>
        <r>
          <rPr>
            <b/>
            <sz val="9"/>
            <color indexed="81"/>
            <rFont val="Tahoma"/>
            <family val="2"/>
          </rPr>
          <t>Strauss, Anthony D:
non priority work pushed to q3</t>
        </r>
      </text>
    </comment>
    <comment ref="AD242" authorId="1" shapeId="0" xr:uid="{330120BC-EBB7-4C58-8E96-A570BB1D5F4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D243" authorId="5" shapeId="0" xr:uid="{020E4DB7-3CB0-413D-B346-D0987216653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44" authorId="5" shapeId="0" xr:uid="{57520AF7-6394-4728-ACFB-4142F73FCCE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45" authorId="4" shapeId="0" xr:uid="{C9834EA1-BFA7-41A6-BA29-96D413E45B3D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B249" authorId="5" shapeId="0" xr:uid="{048F6B0B-6CE1-49E0-89B7-1A522D8ACF4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mowing completed while equipment was in the area</t>
        </r>
      </text>
    </comment>
    <comment ref="AD252" authorId="2" shapeId="0" xr:uid="{04D7ABA0-831F-4759-BBF6-BBDE04A30CE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Worked completed for construction project reroute.</t>
        </r>
      </text>
    </comment>
    <comment ref="AE252" authorId="2" shapeId="0" xr:uid="{886DA70C-4360-482B-818C-E2B206389E0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Work completed for construction project reroute and non-priority work identified on the 2022 patrol.</t>
        </r>
      </text>
    </comment>
    <comment ref="AB253" authorId="2" shapeId="0" xr:uid="{C88B3736-439C-464C-9C3E-899A53DCF84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This is access work for construction, but project was deferred until Fall 2023. Moving this work to 3rd quarter.</t>
        </r>
      </text>
    </comment>
    <comment ref="AD253" authorId="2" shapeId="0" xr:uid="{CC304BF6-6F47-4620-B7A2-7B7ACDA6E8D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Construction clearing work moved to 2024 because of landowner negotiation. </t>
        </r>
      </text>
    </comment>
    <comment ref="AB255" authorId="3" shapeId="0" xr:uid="{5D847F5A-1C00-4F76-A3C1-7D35482257A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4th period 2022  ground patrol</t>
        </r>
      </text>
    </comment>
    <comment ref="AC255" authorId="3" shapeId="0" xr:uid="{EBC97510-5117-474A-B65C-17011BC904C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4th Q 2022 patrol</t>
        </r>
      </text>
    </comment>
    <comment ref="AD255" authorId="4" shapeId="0" xr:uid="{64A22139-0218-412E-9A7F-099CEFC8E7D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E255" authorId="4" shapeId="0" xr:uid="{AF82E781-B8B9-4183-A2FD-59CE99EAD29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non priority work</t>
        </r>
      </text>
    </comment>
    <comment ref="AB256" authorId="3" shapeId="0" xr:uid="{C1FAB8E5-24DE-4694-8454-BAD28E57E03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1st period ground patrol</t>
        </r>
      </text>
    </comment>
    <comment ref="AC257" authorId="3" shapeId="0" xr:uid="{FE1ECA5A-36DD-4E4D-992A-F36DB1564CC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C258" authorId="3" shapeId="0" xr:uid="{81676743-1020-4BAD-B56D-1B1A102E36B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helicopter debris cleanup</t>
        </r>
      </text>
    </comment>
    <comment ref="AD258" authorId="3" shapeId="0" xr:uid="{F6C018C5-9D12-4E3B-8D56-F4E3EF2D1C8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helicopter debris cleanup</t>
        </r>
      </text>
    </comment>
    <comment ref="AC259" authorId="3" shapeId="0" xr:uid="{30030AF7-4940-4C6B-AD7D-7C1F6C7E2F2C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C260" authorId="1" shapeId="0" xr:uid="{F7682CEF-666E-437B-B12B-F814039A6E3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due to availability of crew</t>
        </r>
      </text>
    </comment>
    <comment ref="AD261" authorId="1" shapeId="0" xr:uid="{099AE46E-E372-4E83-B4A5-6993E608FE6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61" authorId="1" shapeId="0" xr:uid="{88F1D57E-8240-4AD3-9037-E9D57E0819C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62" authorId="5" shapeId="0" xr:uid="{C94FAC7B-EE11-4E48-B6B3-EF2D7D6D681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Q263" authorId="1" shapeId="0" xr:uid="{53497CAA-9EBC-4BCD-B851-A9B07A49BB1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263" authorId="1" shapeId="0" xr:uid="{FEB9B5FB-B314-4476-81E1-0270BA65FC3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D263" authorId="1" shapeId="0" xr:uid="{1D9CECA1-6360-4216-A71C-177274F1E4F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63" authorId="1" shapeId="0" xr:uid="{469B9FB7-D528-4607-888F-159E10D6CC2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C265" authorId="5" shapeId="0" xr:uid="{685A880E-6AC3-4677-B678-AF26DB48A94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permitted removals </t>
        </r>
      </text>
    </comment>
    <comment ref="Q267" authorId="1" shapeId="0" xr:uid="{39602C69-7258-4918-92C8-C6F892D7E4D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delayed to q3</t>
        </r>
      </text>
    </comment>
    <comment ref="R267" authorId="1" shapeId="0" xr:uid="{2AA4C89F-EA52-4B8D-8AD8-2692FBF239E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q2</t>
        </r>
      </text>
    </comment>
    <comment ref="AB268" authorId="1" shapeId="0" xr:uid="{3551F2BE-6A4C-4E47-A10A-D518ACC138C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completed in area with limited access due to flooding. </t>
        </r>
      </text>
    </comment>
    <comment ref="AE268" authorId="1" shapeId="0" xr:uid="{AEEF3564-5ABA-45EF-AE11-B36043D73A0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V269" authorId="2" shapeId="0" xr:uid="{2AA6E5FB-F782-42A1-8D76-1C22551A2D91}">
      <text>
        <r>
          <rPr>
            <b/>
            <sz val="9"/>
            <color indexed="81"/>
            <rFont val="Tahoma"/>
            <charset val="1"/>
          </rPr>
          <t>Part, Jesse:</t>
        </r>
        <r>
          <rPr>
            <sz val="9"/>
            <color indexed="81"/>
            <rFont val="Tahoma"/>
            <charset val="1"/>
          </rPr>
          <t xml:space="preserve">
2/9/24
Mowing maintenance (Intren)</t>
        </r>
      </text>
    </comment>
    <comment ref="W269" authorId="2" shapeId="0" xr:uid="{382459FD-2C65-4651-85AB-D57D2618C2D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Mowing maintenance (Intren)</t>
        </r>
      </text>
    </comment>
    <comment ref="AD269" authorId="2" shapeId="0" xr:uid="{7AFD6A69-40E6-4FC0-9E80-4AB6BCC8177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269" authorId="2" shapeId="0" xr:uid="{62BDF9B1-3F22-487F-81A7-865CA9E36A6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C270" authorId="3" shapeId="0" xr:uid="{22C21D9E-F531-42C5-BA15-147E17922A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patrol 1st Q 2023</t>
        </r>
      </text>
    </comment>
    <comment ref="AC272" authorId="5" shapeId="0" xr:uid="{76DC541B-D869-4B13-8857-55D749C5DEEE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hazard tree mitigation </t>
        </r>
      </text>
    </comment>
    <comment ref="AA273" authorId="5" shapeId="0" xr:uid="{40185A2F-0DC1-4C9C-AF64-0B7AC878F282}">
      <text>
        <r>
          <rPr>
            <b/>
            <sz val="9"/>
            <color indexed="81"/>
            <rFont val="Tahoma"/>
            <charset val="1"/>
          </rPr>
          <t>Mohr, Jeremy W:</t>
        </r>
        <r>
          <rPr>
            <sz val="9"/>
            <color indexed="81"/>
            <rFont val="Tahoma"/>
            <charset val="1"/>
          </rPr>
          <t xml:space="preserve">
Towerline to Interstate</t>
        </r>
      </text>
    </comment>
    <comment ref="AE274" authorId="5" shapeId="0" xr:uid="{4F202333-FFD0-425A-9A08-F549DDA3F7E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77" authorId="1" shapeId="0" xr:uid="{882BE334-61F5-4ACD-8756-A37AB823DD8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277" authorId="1" shapeId="0" xr:uid="{3424D200-0B12-407F-AE57-F48BDA27545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Construction</t>
        </r>
      </text>
    </comment>
    <comment ref="Q280" authorId="1" shapeId="0" xr:uid="{B11E485D-ECA6-407B-9FEA-5CA7247FDA4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moved to q3</t>
        </r>
      </text>
    </comment>
    <comment ref="R280" authorId="1" shapeId="0" xr:uid="{B7D3109F-EEDE-412A-AF19-4287A82F417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q2</t>
        </r>
      </text>
    </comment>
    <comment ref="AE280" authorId="1" shapeId="0" xr:uid="{708E5325-C9C4-4EAA-96E1-A100B5B588B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B282" authorId="6" shapeId="0" xr:uid="{00000000-0006-0000-0200-000009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B283" authorId="6" shapeId="0" xr:uid="{00000000-0006-0000-0200-00000A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AB284" authorId="3" shapeId="0" xr:uid="{58C3B91D-8C8C-433C-9473-595F883A1517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construction clean up</t>
        </r>
      </text>
    </comment>
    <comment ref="AC284" authorId="3" shapeId="0" xr:uid="{7AC8F4F1-36F8-4A22-B71F-A09EB4995E1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AC285" authorId="3" shapeId="0" xr:uid="{16AA3386-0009-4EC7-874E-D1C9D34F9B3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J287" authorId="2" shapeId="0" xr:uid="{F4C7818E-A9F7-404F-AB79-670FCD51CD2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Brought helicopter back to trim line on capital after clearing.</t>
        </r>
      </text>
    </comment>
    <comment ref="X287" authorId="2" shapeId="0" xr:uid="{00000000-0006-0000-0200-00000B00000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Continued Reclamation. </t>
        </r>
      </text>
    </comment>
    <comment ref="Z287" authorId="2" shapeId="0" xr:uid="{72CEDE97-85DD-4C8A-A9BA-B384EF2E04E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Continued reclamation</t>
        </r>
      </text>
    </comment>
    <comment ref="AA287" authorId="2" shapeId="0" xr:uid="{8540C973-1DDF-40FB-8A4C-94E7393145B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Continued reclamation</t>
        </r>
      </text>
    </comment>
    <comment ref="AC287" authorId="2" shapeId="0" xr:uid="{8D041404-77AA-4291-8A05-741A54726DF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Assisted Intren on Veg Rec.</t>
        </r>
      </text>
    </comment>
    <comment ref="AE288" authorId="2" shapeId="0" xr:uid="{C16F9CF3-7671-4408-AADE-2D92C406D95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E289" authorId="2" shapeId="0" xr:uid="{C68F464D-B547-43E1-95A6-0F7C206254D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290" authorId="2" shapeId="0" xr:uid="{5A3C2CC6-DE7E-4540-A6C7-BBFDFB3CBBA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C290" authorId="2" shapeId="0" xr:uid="{AD0736EE-342A-4F3C-8CF2-9CD66C82234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E290" authorId="2" shapeId="0" xr:uid="{EED6C487-7A05-47CB-A721-6182E60004C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291" authorId="2" shapeId="0" xr:uid="{A926E3EB-4F7E-4B1B-8F68-077393A098E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patrol. </t>
        </r>
      </text>
    </comment>
    <comment ref="AE291" authorId="2" shapeId="0" xr:uid="{0144543D-2756-40E8-8F53-FC8FA8BA900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J292" authorId="2" shapeId="0" xr:uid="{FF6A80E5-CD77-49CA-8776-DD97E4DF19F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Brought helicopter back to trim line post construction.</t>
        </r>
      </text>
    </comment>
    <comment ref="AC292" authorId="2" shapeId="0" xr:uid="{C3FF76CE-2096-4183-9F53-94779ABC831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Non-priority work identified on 2022 patrol, and work ISO SIRP South construction project. </t>
        </r>
      </text>
    </comment>
    <comment ref="AD292" authorId="2" shapeId="0" xr:uid="{5296419C-0E25-488C-B0D7-F2F0BCA196C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2022 patrol and construction clearing.</t>
        </r>
      </text>
    </comment>
    <comment ref="AE292" authorId="2" shapeId="0" xr:uid="{2E129BD3-A22D-43EA-A5CA-506EBD94A26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Construction clearing ISO SIRP</t>
        </r>
      </text>
    </comment>
    <comment ref="AE293" authorId="2" shapeId="0" xr:uid="{8E26186C-04D4-4245-8B82-FCAD941E6E0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2/9/24
Non-priority work identified on 2023 patrol.</t>
        </r>
      </text>
    </comment>
    <comment ref="AB296" authorId="5" shapeId="0" xr:uid="{FFDDC6F2-3C19-46AD-9428-7447ACC6176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reos sub statioin clearing</t>
        </r>
      </text>
    </comment>
    <comment ref="AC298" authorId="3" shapeId="0" xr:uid="{9FD12505-D4DE-421F-AC4B-510E9D014B9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non-priority reclamation work postponed indefinitely due to upcoming LRTP construction on the affected properties</t>
        </r>
      </text>
    </comment>
    <comment ref="AC299" authorId="3" shapeId="0" xr:uid="{D730EA09-E40A-4237-9926-00E42255B9E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work identified on 2nd Q patrol</t>
        </r>
      </text>
    </comment>
    <comment ref="Q300" authorId="1" shapeId="0" xr:uid="{D86B0BE3-3A3B-4212-AB5B-D688442E5BD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some non priortiy work finished in q3</t>
        </r>
      </text>
    </comment>
    <comment ref="R300" authorId="1" shapeId="0" xr:uid="{A3FF8D26-DEF6-4FE6-801C-2DCA4CE881E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from q2</t>
        </r>
      </text>
    </comment>
    <comment ref="AB300" authorId="1" shapeId="0" xr:uid="{95B310BA-78FD-42C5-9CED-F0DFE86C4B4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2022 patrol</t>
        </r>
      </text>
    </comment>
    <comment ref="AC300" authorId="1" shapeId="0" xr:uid="{CA5F9066-8BA9-47B3-AE30-283C76C6E34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2022 patrol</t>
        </r>
      </text>
    </comment>
    <comment ref="AD300" authorId="1" shapeId="0" xr:uid="{680AB503-1134-48CA-8E5D-C0F6300B3BB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300" authorId="1" shapeId="0" xr:uid="{1527DE77-DD90-40AD-B88A-4A4D32CBF6F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B301" authorId="1" shapeId="0" xr:uid="{1DA167BE-8DDD-469C-9E1A-CD299295A698}">
      <text>
        <r>
          <rPr>
            <b/>
            <sz val="9"/>
            <color indexed="81"/>
            <rFont val="Tahoma"/>
            <family val="2"/>
          </rPr>
          <t>Strauss, Anthony D:
non priority work completed due to proximity of crews</t>
        </r>
      </text>
    </comment>
    <comment ref="AD301" authorId="1" shapeId="0" xr:uid="{64053A09-0A02-4C2D-BB7B-D1324D5CABB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E301" authorId="1" shapeId="0" xr:uid="{A0DE4EA9-0DA2-4D4E-A437-AA8A419A64B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D302" authorId="1" shapeId="0" xr:uid="{0C49BAA7-C09C-4367-B5BE-DEC814ABDF0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Construction</t>
        </r>
      </text>
    </comment>
    <comment ref="AB303" authorId="1" shapeId="0" xr:uid="{CF919450-B256-4BC5-84BA-65F72A0F46A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completed due to proximity of crews.</t>
        </r>
      </text>
    </comment>
    <comment ref="AC304" authorId="1" shapeId="0" xr:uid="{6118A85D-DEBC-4697-820F-BC1BC050DF4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2022 patrol</t>
        </r>
      </text>
    </comment>
    <comment ref="AE304" authorId="1" shapeId="0" xr:uid="{D6CEC722-192F-4C34-AFE8-7E27A25718D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2023 patrol</t>
        </r>
      </text>
    </comment>
    <comment ref="AC305" authorId="5" shapeId="0" xr:uid="{E78BC81F-8674-4FED-8FD8-DC30A2FFA68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mow work completed on no spray customer while mower was in the area</t>
        </r>
      </text>
    </comment>
  </commentList>
</comments>
</file>

<file path=xl/sharedStrings.xml><?xml version="1.0" encoding="utf-8"?>
<sst xmlns="http://schemas.openxmlformats.org/spreadsheetml/2006/main" count="1471" uniqueCount="842">
  <si>
    <r>
      <t xml:space="preserve">Venice-Campbell - 1                                       </t>
    </r>
    <r>
      <rPr>
        <i/>
        <sz val="8"/>
        <rFont val="Arial"/>
        <family val="2"/>
      </rPr>
      <t>(Partially Paralleled Circuits)</t>
    </r>
  </si>
  <si>
    <r>
      <t xml:space="preserve">Mississippi Sub 3rd Supply                                </t>
    </r>
    <r>
      <rPr>
        <i/>
        <sz val="8"/>
        <rFont val="Arial"/>
        <family val="2"/>
      </rPr>
      <t>(Laclede - 1 (1436) to Mississippi)</t>
    </r>
  </si>
  <si>
    <t xml:space="preserve">Joppa,E.E.I -Joppa </t>
  </si>
  <si>
    <t>Aerial Side Trim Maintenance</t>
  </si>
  <si>
    <t>Page-Mason 1 &amp; 2</t>
  </si>
  <si>
    <t>Sioux-Maline 3 &amp; 4</t>
  </si>
  <si>
    <t>Marshall-Tyson 1 &amp; 2</t>
  </si>
  <si>
    <t>Gray Summit-Franklin 1 &amp; 2</t>
  </si>
  <si>
    <t>Page-Warson 5 &amp; 6</t>
  </si>
  <si>
    <t>CW</t>
  </si>
  <si>
    <t>Clark-Pea Ridge 3 &amp; 4</t>
  </si>
  <si>
    <t>Rivermines-Taum Sauk 1 &amp; 2</t>
  </si>
  <si>
    <t>BQ</t>
  </si>
  <si>
    <t>BV</t>
  </si>
  <si>
    <t>BX</t>
  </si>
  <si>
    <t>BZ</t>
  </si>
  <si>
    <t>Mason-Meramec 1 &amp; 2</t>
  </si>
  <si>
    <t>CL</t>
  </si>
  <si>
    <t>DH</t>
  </si>
  <si>
    <t>DJ</t>
  </si>
  <si>
    <t>BP</t>
  </si>
  <si>
    <t>DK</t>
  </si>
  <si>
    <t>BS</t>
  </si>
  <si>
    <t>BT</t>
  </si>
  <si>
    <t>DS</t>
  </si>
  <si>
    <t>Big River-Tyson 3 &amp; 4</t>
  </si>
  <si>
    <t>Conway-Tyson 3 &amp; 4</t>
  </si>
  <si>
    <t>ED</t>
  </si>
  <si>
    <t>EF</t>
  </si>
  <si>
    <t>Gray Summit-Rockwood 3 &amp; 4</t>
  </si>
  <si>
    <t>CB</t>
  </si>
  <si>
    <t>CD</t>
  </si>
  <si>
    <t>CF</t>
  </si>
  <si>
    <t>CG</t>
  </si>
  <si>
    <t>EH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</si>
  <si>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</si>
  <si>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</si>
  <si>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</si>
  <si>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</si>
  <si>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</si>
  <si>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</si>
  <si>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</si>
  <si>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</si>
  <si>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</si>
  <si>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</si>
  <si>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</si>
  <si>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</si>
  <si>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DC</t>
  </si>
  <si>
    <t>ER</t>
  </si>
  <si>
    <t>EU</t>
  </si>
  <si>
    <t>Meramec-Baumgartner - 1</t>
  </si>
  <si>
    <t>Meramec-Watson - 2</t>
  </si>
  <si>
    <t>DL</t>
  </si>
  <si>
    <t>DN</t>
  </si>
  <si>
    <t>DO</t>
  </si>
  <si>
    <t>DP</t>
  </si>
  <si>
    <t>DQ</t>
  </si>
  <si>
    <t>FH</t>
  </si>
  <si>
    <t>FD</t>
  </si>
  <si>
    <t>FM</t>
  </si>
  <si>
    <t>DT</t>
  </si>
  <si>
    <t>DU</t>
  </si>
  <si>
    <t>DZ</t>
  </si>
  <si>
    <t>EA</t>
  </si>
  <si>
    <t>EB</t>
  </si>
  <si>
    <t>Mason-Gray Summit 1 &amp; 2</t>
  </si>
  <si>
    <t>Cahokia-Central 1 &amp; 2</t>
  </si>
  <si>
    <t>Q</t>
  </si>
  <si>
    <t>EP</t>
  </si>
  <si>
    <t>EW</t>
  </si>
  <si>
    <t>ES</t>
  </si>
  <si>
    <t>EX</t>
  </si>
  <si>
    <t xml:space="preserve">Follow up ground crew to be charged to aerial trimming, not tree crew work. </t>
  </si>
  <si>
    <t xml:space="preserve">Mason-Labadie 3 &amp; 4 </t>
  </si>
  <si>
    <t xml:space="preserve">Labadie-Tyson 1 &amp; 2 </t>
  </si>
  <si>
    <t xml:space="preserve">Rush Island-Tyson 1 &amp; 2 </t>
  </si>
  <si>
    <t>Salisbury-Moberly - 10</t>
  </si>
  <si>
    <t>Cape-Joppa-1 - (MO side)</t>
  </si>
  <si>
    <t xml:space="preserve">Montgomery-Overton-5 </t>
  </si>
  <si>
    <t xml:space="preserve">Montgomery-Callaway 7 &amp; 8 </t>
  </si>
  <si>
    <t xml:space="preserve">Pike-Dundee 3 &amp; 4 </t>
  </si>
  <si>
    <t xml:space="preserve">Miller-Zion-1 </t>
  </si>
  <si>
    <t>Cape-Kelso - 2  East Line</t>
  </si>
  <si>
    <t xml:space="preserve">Fletcher-Cominco - 1 </t>
  </si>
  <si>
    <t xml:space="preserve">Fletcher-Sweetwater - 3 </t>
  </si>
  <si>
    <t xml:space="preserve">Fletcher-Pilot Knob - 2 </t>
  </si>
  <si>
    <t xml:space="preserve">Kelso-Lutesville-1 </t>
  </si>
  <si>
    <t>Rush Island-Holcim-1 (Distribution)</t>
  </si>
  <si>
    <t>EK</t>
  </si>
  <si>
    <t>St. Francois-New Bourbon</t>
  </si>
  <si>
    <t>Joppa-Kelso                                                             (MO side)</t>
  </si>
  <si>
    <t>Tree Trimming Maintenance</t>
  </si>
  <si>
    <t>Tree Trimming Hotspot</t>
  </si>
  <si>
    <t>1st Q</t>
  </si>
  <si>
    <t>2nd Q</t>
  </si>
  <si>
    <t>3rd Q</t>
  </si>
  <si>
    <t>4th Q</t>
  </si>
  <si>
    <t>Circuit Miles</t>
  </si>
  <si>
    <t>VM Supv</t>
  </si>
  <si>
    <t>1Q</t>
  </si>
  <si>
    <t>2Q</t>
  </si>
  <si>
    <t>3Q</t>
  </si>
  <si>
    <t>4Q</t>
  </si>
  <si>
    <t xml:space="preserve">1516B </t>
  </si>
  <si>
    <t xml:space="preserve">1522A </t>
  </si>
  <si>
    <t xml:space="preserve">1526A </t>
  </si>
  <si>
    <t xml:space="preserve">1526D </t>
  </si>
  <si>
    <t xml:space="preserve">1526E </t>
  </si>
  <si>
    <t xml:space="preserve">1552A </t>
  </si>
  <si>
    <t xml:space="preserve">1552B </t>
  </si>
  <si>
    <t xml:space="preserve">1556A </t>
  </si>
  <si>
    <t xml:space="preserve">1586A </t>
  </si>
  <si>
    <t xml:space="preserve">1586B </t>
  </si>
  <si>
    <t xml:space="preserve">1592A </t>
  </si>
  <si>
    <t xml:space="preserve">1476C </t>
  </si>
  <si>
    <t xml:space="preserve">1482A </t>
  </si>
  <si>
    <t xml:space="preserve">1492A </t>
  </si>
  <si>
    <t xml:space="preserve">1512A </t>
  </si>
  <si>
    <t xml:space="preserve">1302A </t>
  </si>
  <si>
    <t xml:space="preserve">1312A </t>
  </si>
  <si>
    <t xml:space="preserve">1322A </t>
  </si>
  <si>
    <t xml:space="preserve">1326A </t>
  </si>
  <si>
    <t xml:space="preserve">1342A </t>
  </si>
  <si>
    <t xml:space="preserve">1342C </t>
  </si>
  <si>
    <t xml:space="preserve">1364A </t>
  </si>
  <si>
    <t xml:space="preserve">1366A </t>
  </si>
  <si>
    <t xml:space="preserve">1372B </t>
  </si>
  <si>
    <t xml:space="preserve">1382A </t>
  </si>
  <si>
    <t xml:space="preserve">1386B </t>
  </si>
  <si>
    <t xml:space="preserve">1436A </t>
  </si>
  <si>
    <t xml:space="preserve">1446A </t>
  </si>
  <si>
    <t>1452 T</t>
  </si>
  <si>
    <t xml:space="preserve">1452A </t>
  </si>
  <si>
    <t xml:space="preserve">1452B </t>
  </si>
  <si>
    <t xml:space="preserve">1462A </t>
  </si>
  <si>
    <t xml:space="preserve">1462B </t>
  </si>
  <si>
    <t>Quarter</t>
  </si>
  <si>
    <t>Scheduled Miles</t>
  </si>
  <si>
    <t xml:space="preserve">Completed Miles </t>
  </si>
  <si>
    <t>Percentage Completed</t>
  </si>
  <si>
    <t>Line Name</t>
  </si>
  <si>
    <t>Aerial Herbicide Maintenance</t>
  </si>
  <si>
    <t>Mowing Maintenance</t>
  </si>
  <si>
    <t>Alpha Code</t>
  </si>
  <si>
    <t>PP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</si>
  <si>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</si>
  <si>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</si>
  <si>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</si>
  <si>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</si>
  <si>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</si>
  <si>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</si>
  <si>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</si>
  <si>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</si>
  <si>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</si>
  <si>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</si>
  <si>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</si>
  <si>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</si>
  <si>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</si>
  <si>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</si>
  <si>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</si>
  <si>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</si>
  <si>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</si>
  <si>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</si>
  <si>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</si>
  <si>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</si>
  <si>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</si>
  <si>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</si>
  <si>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</si>
  <si>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</si>
  <si>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</si>
  <si>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</si>
  <si>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</si>
  <si>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</si>
  <si>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</si>
  <si>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</si>
  <si>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</si>
  <si>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</si>
  <si>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</si>
  <si>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</si>
  <si>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</si>
  <si>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</si>
  <si>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</si>
  <si>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</si>
  <si>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</si>
  <si>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</si>
  <si>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</si>
  <si>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</si>
  <si>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</si>
  <si>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</si>
  <si>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</si>
  <si>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</si>
  <si>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</si>
  <si>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</si>
  <si>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</si>
  <si>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</si>
  <si>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</si>
  <si>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</si>
  <si>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</si>
  <si>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</si>
  <si>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</si>
  <si>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</si>
  <si>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</si>
  <si>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</si>
  <si>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</si>
  <si>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</si>
  <si>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</si>
  <si>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</si>
  <si>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</si>
  <si>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</si>
  <si>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</si>
  <si>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</si>
  <si>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</si>
  <si>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</si>
  <si>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AY</t>
  </si>
  <si>
    <t>AT</t>
  </si>
  <si>
    <t>AU</t>
  </si>
  <si>
    <t>AV</t>
  </si>
  <si>
    <t>AW</t>
  </si>
  <si>
    <t>AX</t>
  </si>
  <si>
    <t>AZ</t>
  </si>
  <si>
    <t>BA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</si>
  <si>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</si>
  <si>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</si>
  <si>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</si>
  <si>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</si>
  <si>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</si>
  <si>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</si>
  <si>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</si>
  <si>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</si>
  <si>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</si>
  <si>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</si>
  <si>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</si>
  <si>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BO</t>
  </si>
  <si>
    <t>BW</t>
  </si>
  <si>
    <t>CE</t>
  </si>
  <si>
    <t>DM</t>
  </si>
  <si>
    <t>Cahokia-Meramec 1 &amp; 2</t>
  </si>
  <si>
    <r>
      <t xml:space="preserve">Cahoka-Dupo Ferry - 1                          </t>
    </r>
    <r>
      <rPr>
        <i/>
        <sz val="8"/>
        <rFont val="Arial"/>
        <family val="2"/>
      </rPr>
      <t>(Paralleled Circuits)</t>
    </r>
  </si>
  <si>
    <t>Cahokia-Ridge 1&amp; 2</t>
  </si>
  <si>
    <t>Cahokia-Venice 1 &amp; 2</t>
  </si>
  <si>
    <t>Sioux-South Quincy - 4</t>
  </si>
  <si>
    <t>East Quincy-Hamilton - 4</t>
  </si>
  <si>
    <t>South Quincy-East Quincy - 4</t>
  </si>
  <si>
    <t>Venice-Ridge - 4</t>
  </si>
  <si>
    <t>BN</t>
  </si>
  <si>
    <t>Venice-Campbell - 2</t>
  </si>
  <si>
    <r>
      <t xml:space="preserve">Mississippi Sub Supply 1 &amp; 2                           </t>
    </r>
    <r>
      <rPr>
        <i/>
        <sz val="8"/>
        <rFont val="Arial"/>
        <family val="2"/>
      </rPr>
      <t>(Sioux-Roxford 1 &amp; 2 to Mississippi)</t>
    </r>
  </si>
  <si>
    <t>Aerial Side Trimming Maintenance</t>
  </si>
  <si>
    <t>Gibson City S-Gibson City PP</t>
  </si>
  <si>
    <t>MA</t>
  </si>
  <si>
    <t>Kickapoo-Mcgrath</t>
  </si>
  <si>
    <t>MB</t>
  </si>
  <si>
    <t>MC</t>
  </si>
  <si>
    <t>MD</t>
  </si>
  <si>
    <t>ME</t>
  </si>
  <si>
    <t>MF</t>
  </si>
  <si>
    <t>MG</t>
  </si>
  <si>
    <t>MH</t>
  </si>
  <si>
    <t>MI</t>
  </si>
  <si>
    <t>Tazewell-Eastern</t>
  </si>
  <si>
    <t>MK</t>
  </si>
  <si>
    <t>MR</t>
  </si>
  <si>
    <t>MS</t>
  </si>
  <si>
    <t>MT</t>
  </si>
  <si>
    <t>MV</t>
  </si>
  <si>
    <t>MW</t>
  </si>
  <si>
    <t>MX</t>
  </si>
  <si>
    <t>MY</t>
  </si>
  <si>
    <t>MZ</t>
  </si>
  <si>
    <t>NB</t>
  </si>
  <si>
    <t>ND</t>
  </si>
  <si>
    <t xml:space="preserve">ES </t>
  </si>
  <si>
    <t>ET</t>
  </si>
  <si>
    <t xml:space="preserve">Q </t>
  </si>
  <si>
    <t>TJM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</si>
  <si>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</si>
  <si>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</si>
  <si>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</si>
  <si>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</si>
  <si>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</si>
  <si>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</si>
  <si>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</si>
  <si>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</si>
  <si>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</si>
  <si>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</si>
  <si>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</si>
  <si>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</si>
  <si>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</si>
  <si>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</si>
  <si>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</si>
  <si>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</si>
  <si>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</si>
  <si>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</si>
  <si>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</si>
  <si>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</si>
  <si>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</si>
  <si>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</si>
  <si>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</si>
  <si>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</si>
  <si>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</si>
  <si>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</si>
  <si>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</si>
  <si>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</si>
  <si>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</si>
  <si>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</si>
  <si>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</si>
  <si>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</si>
  <si>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</si>
  <si>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</si>
  <si>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</si>
  <si>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</si>
  <si>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</si>
  <si>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</si>
  <si>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</si>
  <si>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</si>
  <si>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</si>
  <si>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</si>
  <si>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</si>
  <si>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</si>
  <si>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</si>
  <si>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</si>
  <si>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</si>
  <si>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</si>
  <si>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</si>
  <si>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</si>
  <si>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</si>
  <si>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</si>
  <si>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</si>
  <si>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</si>
  <si>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</si>
  <si>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</si>
  <si>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</si>
  <si>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</si>
  <si>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</si>
  <si>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</si>
  <si>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</si>
  <si>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</si>
  <si>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</si>
  <si>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</si>
  <si>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</si>
  <si>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</si>
  <si>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</si>
  <si>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</si>
  <si>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</si>
  <si>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TU</t>
  </si>
  <si>
    <t>TW</t>
  </si>
  <si>
    <t>1347/1326</t>
  </si>
  <si>
    <t>Wallace-Keystone</t>
  </si>
  <si>
    <t>Edwards-Keystone</t>
  </si>
  <si>
    <t>Ground Herbicide (L,H,B) Maintenance</t>
  </si>
  <si>
    <t>Totals</t>
  </si>
  <si>
    <t>4538/4531</t>
  </si>
  <si>
    <r>
      <t xml:space="preserve">Dupo Ferry-Buck Knob - 1                      </t>
    </r>
    <r>
      <rPr>
        <i/>
        <sz val="8"/>
        <rFont val="Arial"/>
        <family val="2"/>
      </rPr>
      <t>(Paralleled Circuits)</t>
    </r>
  </si>
  <si>
    <t>1436/1456</t>
  </si>
  <si>
    <t xml:space="preserve">Laclede Steel Supply - 1 &amp; 2 </t>
  </si>
  <si>
    <t>Volt</t>
  </si>
  <si>
    <t>Line #</t>
  </si>
  <si>
    <t>ROW Name</t>
  </si>
  <si>
    <t xml:space="preserve">W. Frankfort-Joppa </t>
  </si>
  <si>
    <t xml:space="preserve">Palmyra-N. Marblehead </t>
  </si>
  <si>
    <t xml:space="preserve">Macomb Northeast-Niota </t>
  </si>
  <si>
    <t>NE</t>
  </si>
  <si>
    <r>
      <t xml:space="preserve">Baumgartner Sub Tap                                    </t>
    </r>
    <r>
      <rPr>
        <i/>
        <sz val="8"/>
        <rFont val="Arial"/>
        <family val="2"/>
      </rPr>
      <t>(Meramec-Watson - 2 to Baumgartner)</t>
    </r>
  </si>
  <si>
    <r>
      <t xml:space="preserve">Campbell-Euclid - 4                                           </t>
    </r>
    <r>
      <rPr>
        <i/>
        <sz val="8"/>
        <rFont val="Arial"/>
        <family val="2"/>
      </rPr>
      <t xml:space="preserve"> (Partially Paralleled Circuits)</t>
    </r>
  </si>
  <si>
    <t xml:space="preserve">Sioux-Roxford 1 &amp; 2 - IL </t>
  </si>
  <si>
    <t>Pickneyville-W. Frankfort</t>
  </si>
  <si>
    <t>Big River-Rockwood</t>
  </si>
  <si>
    <t>NF</t>
  </si>
  <si>
    <t>EL</t>
  </si>
  <si>
    <t>EO</t>
  </si>
  <si>
    <t>182-180A, 176-175, 170-169, 167A-166, 165B-165, 164A-164, 159B-159A, 158B-158A</t>
  </si>
  <si>
    <r>
      <t xml:space="preserve">Palmyra Sub Supply - 1                              </t>
    </r>
    <r>
      <rPr>
        <i/>
        <sz val="8"/>
        <rFont val="Arial"/>
        <family val="2"/>
      </rPr>
      <t>(Montgomery Sub T-1 to Palmyra)</t>
    </r>
  </si>
  <si>
    <r>
      <t xml:space="preserve">O'Fallon Sub Tap 1 &amp; 3                                       </t>
    </r>
    <r>
      <rPr>
        <i/>
        <sz val="8"/>
        <rFont val="Arial"/>
        <family val="2"/>
      </rPr>
      <t>(Huster-Belleau 1 &amp; 3 to O'Fallon)</t>
    </r>
  </si>
  <si>
    <t>Cape-Kelso -3                                                        (West line)</t>
  </si>
  <si>
    <r>
      <t xml:space="preserve">Maurer Lake Sub Supply                                          </t>
    </r>
    <r>
      <rPr>
        <i/>
        <sz val="8"/>
        <rFont val="Arial"/>
        <family val="2"/>
      </rPr>
      <t>(MO City-Carrollton to M. Lake)</t>
    </r>
  </si>
  <si>
    <t>Troy sub Tap                                                     (C.E.P.C. owned)</t>
  </si>
  <si>
    <t>Radial Tap</t>
  </si>
  <si>
    <t>Stoddard-Berntie - 1                                        (Includes Stoddard to Richland)</t>
  </si>
  <si>
    <t>Radial Taps</t>
  </si>
  <si>
    <t>Duck Creek-Ipava South</t>
  </si>
  <si>
    <t>Dupo Ferry-Selma</t>
  </si>
  <si>
    <t>LaSalle N.-Fox River</t>
  </si>
  <si>
    <t>Rising-Bondville</t>
  </si>
  <si>
    <t>MCH</t>
  </si>
  <si>
    <t xml:space="preserve">MCH </t>
  </si>
  <si>
    <t>JM</t>
  </si>
  <si>
    <t>Meredosia-Herleman</t>
  </si>
  <si>
    <t>Meredosia-Ipava</t>
  </si>
  <si>
    <t>NG</t>
  </si>
  <si>
    <t>NH</t>
  </si>
  <si>
    <t>NI</t>
  </si>
  <si>
    <t>NJ</t>
  </si>
  <si>
    <t>Faraday-Pana</t>
  </si>
  <si>
    <t>Austin-Meredosia</t>
  </si>
  <si>
    <t>Sandburg-Fargo</t>
  </si>
  <si>
    <t>Pana-Austin</t>
  </si>
  <si>
    <t>ITC</t>
  </si>
  <si>
    <t>JA</t>
  </si>
  <si>
    <t>JB</t>
  </si>
  <si>
    <t>JC</t>
  </si>
  <si>
    <t>JD</t>
  </si>
  <si>
    <t>Herleman-Maywood(Illinois)</t>
  </si>
  <si>
    <t xml:space="preserve">Windsor Road Sub Tap                                                                                                                                                                    </t>
  </si>
  <si>
    <t>4571A /4545A</t>
  </si>
  <si>
    <t>North 27th Street Decatur-Sub Tap</t>
  </si>
  <si>
    <t>Mount Zion Route 121-Mount Zion PPG</t>
  </si>
  <si>
    <t>Blue Mound-Sub Tap</t>
  </si>
  <si>
    <t>Moweaqua North-Sub Tap</t>
  </si>
  <si>
    <t>Mt. Auburn-Sub Tap</t>
  </si>
  <si>
    <t xml:space="preserve">Mount Zion PPG-Sub Tap </t>
  </si>
  <si>
    <t>North Decatur-North 27th Street Decatur</t>
  </si>
  <si>
    <t>Monsanto-Sub Tap</t>
  </si>
  <si>
    <t>Pana-Midway</t>
  </si>
  <si>
    <t>Schram City-Sub Tap</t>
  </si>
  <si>
    <t>Turris Coal-Sub Tap-1342A</t>
  </si>
  <si>
    <t>Fogarty-Kickapoo</t>
  </si>
  <si>
    <t xml:space="preserve">St. Francois-Rivermines 1 </t>
  </si>
  <si>
    <t>St. Francois-Rivermines 2</t>
  </si>
  <si>
    <t>St. Francois-Rivermines 3</t>
  </si>
  <si>
    <t>ZA</t>
  </si>
  <si>
    <t>ZB</t>
  </si>
  <si>
    <t>ZC</t>
  </si>
  <si>
    <t>ZD</t>
  </si>
  <si>
    <t>ZE</t>
  </si>
  <si>
    <t>ZF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</si>
  <si>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</si>
  <si>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</si>
  <si>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</si>
  <si>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</si>
  <si>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</si>
  <si>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</si>
  <si>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</si>
  <si>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</si>
  <si>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</si>
  <si>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</si>
  <si>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</si>
  <si>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</si>
  <si>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ZU</t>
  </si>
  <si>
    <t>ZX</t>
  </si>
  <si>
    <t>ZY</t>
  </si>
  <si>
    <t>XA</t>
  </si>
  <si>
    <t>Osage-Overton</t>
  </si>
  <si>
    <t>JWM</t>
  </si>
  <si>
    <t>Brokaw-S Bloomington</t>
  </si>
  <si>
    <t>Mapleridge-Fargo</t>
  </si>
  <si>
    <t>CA</t>
  </si>
  <si>
    <t>Scheduled Work Listed By Miles Unless Otherwise Noted</t>
  </si>
  <si>
    <t>Woodhall-Hallock</t>
  </si>
  <si>
    <t>Wallace-E. Peoria</t>
  </si>
  <si>
    <t>Tazewell-E Peoria</t>
  </si>
  <si>
    <t>S. Bloomington-Brokaw 1596</t>
  </si>
  <si>
    <t>Maywood-Zachary</t>
  </si>
  <si>
    <t>Herlman-Maywood(Missouri)</t>
  </si>
  <si>
    <t>Zachary-Ottumwa</t>
  </si>
  <si>
    <t>FA</t>
  </si>
  <si>
    <t>FB</t>
  </si>
  <si>
    <t>FC</t>
  </si>
  <si>
    <t>Venice-Venice Peaker North</t>
  </si>
  <si>
    <r>
      <t xml:space="preserve">Cahokia-Roxford - 4                                      </t>
    </r>
    <r>
      <rPr>
        <i/>
        <sz val="8"/>
        <rFont val="Arial"/>
        <family val="2"/>
      </rPr>
      <t>(Paralleled Circuits)</t>
    </r>
  </si>
  <si>
    <t>Ipava-Ipava South</t>
  </si>
  <si>
    <t xml:space="preserve">Cape-Viaduct Tap                                                   </t>
  </si>
  <si>
    <t>Trail of Tears-Charmin</t>
  </si>
  <si>
    <t>Cahokia-Meramec</t>
  </si>
  <si>
    <t>Hall Street-Ashley 1</t>
  </si>
  <si>
    <r>
      <t xml:space="preserve">Campbell-Sub Tap-4                                      </t>
    </r>
    <r>
      <rPr>
        <i/>
        <sz val="8"/>
        <rFont val="Arial"/>
        <family val="2"/>
      </rPr>
      <t>(Cahokia-Roxford - 4 to Campbell)</t>
    </r>
  </si>
  <si>
    <t>Campbell-Maline-1 &amp; 2</t>
  </si>
  <si>
    <t>Mason-Carrollton-8</t>
  </si>
  <si>
    <t>Central-Watson-1</t>
  </si>
  <si>
    <t xml:space="preserve">Dorsette-Sub Tap 4 </t>
  </si>
  <si>
    <t>Dorsette-Sub Tap 8</t>
  </si>
  <si>
    <r>
      <t xml:space="preserve">Hunter-Sub Tap 1 &amp; 2                                           </t>
    </r>
    <r>
      <rPr>
        <i/>
        <sz val="8"/>
        <rFont val="Arial"/>
        <family val="2"/>
      </rPr>
      <t>(Page-Mason 1 &amp; 2 to Hunter)</t>
    </r>
  </si>
  <si>
    <r>
      <t xml:space="preserve">Lemay-Sub Tap 1 &amp; 2                                             </t>
    </r>
    <r>
      <rPr>
        <i/>
        <sz val="8"/>
        <rFont val="Arial"/>
        <family val="2"/>
      </rPr>
      <t>(Cahokia-Meramec 1 &amp; 2 to Lemay)</t>
    </r>
  </si>
  <si>
    <t>Mason-McClay -9</t>
  </si>
  <si>
    <t>Mississippi-Sub Tap-1 &amp; 2 MO</t>
  </si>
  <si>
    <t>Sioux-Meppen MO</t>
  </si>
  <si>
    <t>Sioux-Roxford 5 MO</t>
  </si>
  <si>
    <t>Venice-Campbell 1</t>
  </si>
  <si>
    <t>Venice-Campbell-1 &amp; 2 MO</t>
  </si>
  <si>
    <r>
      <t xml:space="preserve">Ashley-Sub Tap - 2                                                 </t>
    </r>
    <r>
      <rPr>
        <i/>
        <sz val="8"/>
        <rFont val="Arial"/>
        <family val="2"/>
      </rPr>
      <t>(Cahokia-Venice-2 to Ashley)</t>
    </r>
  </si>
  <si>
    <t xml:space="preserve">Brokaw-Normal East                                                                                                                                                 </t>
  </si>
  <si>
    <t>Castro-Canton South</t>
  </si>
  <si>
    <t xml:space="preserve">Diamond Star-Sub Tap                                                                                                                                                                        </t>
  </si>
  <si>
    <t xml:space="preserve">Diamond Star-Sub Tap                                                                                                                                                                            </t>
  </si>
  <si>
    <t>Duck Creek-Tazewell</t>
  </si>
  <si>
    <t>E. Quincy-Quincy South</t>
  </si>
  <si>
    <t>Edwards-Caterpillar Mapleton</t>
  </si>
  <si>
    <t>Caterpillar Mapleton-Sub Tap</t>
  </si>
  <si>
    <t>Edwards-Caterpillar 1</t>
  </si>
  <si>
    <t xml:space="preserve">El Paso-Sub Tap                                                                                                                                                                              </t>
  </si>
  <si>
    <t>Fargo-Moss Cat</t>
  </si>
  <si>
    <t>Ottawa-Fox River</t>
  </si>
  <si>
    <t xml:space="preserve">Havana-Galesburg Monmouth Blvd                                                                                                                                                              </t>
  </si>
  <si>
    <t>Havana-Ipava South</t>
  </si>
  <si>
    <t>Hennepin-ComEd</t>
  </si>
  <si>
    <t>Hennepin-East Kewanee</t>
  </si>
  <si>
    <t>Hennepin-Oglesby</t>
  </si>
  <si>
    <t>Hines-Caterpillar Sub. 2</t>
  </si>
  <si>
    <t>Ipava South-Canton South</t>
  </si>
  <si>
    <t>Ipava South-Macomb West</t>
  </si>
  <si>
    <t>J&amp;L-Sub Tap</t>
  </si>
  <si>
    <t>Kewanee South St-Sub Tap</t>
  </si>
  <si>
    <t>Marseilles-ComEd</t>
  </si>
  <si>
    <t xml:space="preserve">McLean-Oglesby                                                                                                                                                          </t>
  </si>
  <si>
    <t>Meredosia-East Quincy                                 (South Line No. 2)</t>
  </si>
  <si>
    <t>Meredosia-Meredosia East Lines 1,2,3,4</t>
  </si>
  <si>
    <t>Meredosia East-Ipava South</t>
  </si>
  <si>
    <t>N. Marblehead-Quincy, 3rd &amp; Jefferson</t>
  </si>
  <si>
    <t>North LaSalle-Sub Tap</t>
  </si>
  <si>
    <t xml:space="preserve">Oglesby-LaSalle                                                                                                                                                                    </t>
  </si>
  <si>
    <t xml:space="preserve">Oglesby-Ottawa                                                                                                                                                                         </t>
  </si>
  <si>
    <t>Princeton-Sub Tap</t>
  </si>
  <si>
    <t>S. Bloomington-Brokaw</t>
  </si>
  <si>
    <t>Sandburg-Galesburg Monmouth Blvd</t>
  </si>
  <si>
    <t xml:space="preserve">S. Bloomington-McLean                                                                                                                                                          </t>
  </si>
  <si>
    <t xml:space="preserve">Tazewell-Powerton (C.E.) </t>
  </si>
  <si>
    <t>Wallace-Spring Bay</t>
  </si>
  <si>
    <t>Sandburg-E Galesburg</t>
  </si>
  <si>
    <t>Bondville-SW Campus</t>
  </si>
  <si>
    <t xml:space="preserve">Brokaw-Gibson City                                                                                                                                                                   </t>
  </si>
  <si>
    <t xml:space="preserve">Brokaw-Mahomet                                                                                                                                                               </t>
  </si>
  <si>
    <t xml:space="preserve">Bunsonville-Tilton Energy Center                                                                                                                                                 </t>
  </si>
  <si>
    <t xml:space="preserve">Casey West-Kansas West </t>
  </si>
  <si>
    <t>Casey West-Breed</t>
  </si>
  <si>
    <t>Casey West-Neoga South</t>
  </si>
  <si>
    <t>Casey West-Newton</t>
  </si>
  <si>
    <t>Clinton-Brokaw</t>
  </si>
  <si>
    <t>Clinton-Goose Creek</t>
  </si>
  <si>
    <t>Clinton-Oreana</t>
  </si>
  <si>
    <t>Clinton-Sub Tap</t>
  </si>
  <si>
    <t>Effingham-Newton</t>
  </si>
  <si>
    <t>Clinton Rt. 54-N. Decatur</t>
  </si>
  <si>
    <t>Gilman-Watseka</t>
  </si>
  <si>
    <t>Goose Creek-Rising</t>
  </si>
  <si>
    <t>Hoopeston-Paxton East</t>
  </si>
  <si>
    <t>Hoopeston-Vermilion</t>
  </si>
  <si>
    <t>Hutsonville-Kansas West</t>
  </si>
  <si>
    <t>Hutsonville-Neoga South</t>
  </si>
  <si>
    <r>
      <t xml:space="preserve">Hutsonville-Robinson   </t>
    </r>
    <r>
      <rPr>
        <i/>
        <sz val="8"/>
        <rFont val="Arial"/>
        <family val="2"/>
      </rPr>
      <t>(Marathon Oil)</t>
    </r>
  </si>
  <si>
    <t>Kansas West-Charleston NE</t>
  </si>
  <si>
    <t>Kansas-Faraday</t>
  </si>
  <si>
    <t>Kansas West-Murdock</t>
  </si>
  <si>
    <t>Kansas West-Paris South</t>
  </si>
  <si>
    <t>Latham-Oreana</t>
  </si>
  <si>
    <t>Lawrenceville South-Olney North</t>
  </si>
  <si>
    <t>Lawrenceville South-Robinson</t>
  </si>
  <si>
    <t>Lawrenceville South-Vincennes</t>
  </si>
  <si>
    <t>Mahomet-Sub Tap</t>
  </si>
  <si>
    <t>Mattoon West-Charleston NE</t>
  </si>
  <si>
    <t>Mattoon West-Neoga</t>
  </si>
  <si>
    <t>Mira-Sub Tap</t>
  </si>
  <si>
    <t>Murdock-Mattoon</t>
  </si>
  <si>
    <t>Murdock-Sidney</t>
  </si>
  <si>
    <t>Neoga-Effingham</t>
  </si>
  <si>
    <t>Newton-Robinson</t>
  </si>
  <si>
    <t xml:space="preserve">North Champaign-Sidney                                                                                                                                                                      </t>
  </si>
  <si>
    <t>Oreana-Sub Tap</t>
  </si>
  <si>
    <t>Paxton East-Gibson City South</t>
  </si>
  <si>
    <t>Paxton East-Gilman</t>
  </si>
  <si>
    <t>Rantoul-Rising</t>
  </si>
  <si>
    <t>Rantoul-Sub Tap</t>
  </si>
  <si>
    <t xml:space="preserve">Rising-N. Champaign                                                                                                                                                 </t>
  </si>
  <si>
    <t>Robinson Marathon-Robinson Marathon North</t>
  </si>
  <si>
    <t>Robinson Marathon North-Sub Tap</t>
  </si>
  <si>
    <t xml:space="preserve">S. Bloomington-Clinton Rt. 54                                                                                                                                                          </t>
  </si>
  <si>
    <t xml:space="preserve">Sidney-Eugene                                                                                                                                                                    </t>
  </si>
  <si>
    <t xml:space="preserve">Sidney-Kansas                                                                                                                                                       </t>
  </si>
  <si>
    <t>Sidney-Rising</t>
  </si>
  <si>
    <t xml:space="preserve">Sidney-SW Campus                                                                                                                                                                     </t>
  </si>
  <si>
    <t>Sidney-Paxton East</t>
  </si>
  <si>
    <t>Sugar Creek-Kansas</t>
  </si>
  <si>
    <t xml:space="preserve">Vermilion-N. Champaign                                                                                                                                                             </t>
  </si>
  <si>
    <t xml:space="preserve">Vermilion-Tilton Energy Center                                                                                                                                          </t>
  </si>
  <si>
    <t>Watseka-Goodland</t>
  </si>
  <si>
    <t>American Steel-Sub Tap</t>
  </si>
  <si>
    <t>Aviston-Sub Tap</t>
  </si>
  <si>
    <t>Baldwin-Prairie State-4538</t>
  </si>
  <si>
    <t>Cahokia-Baldwin</t>
  </si>
  <si>
    <t>Baldwin-Turkey Hill</t>
  </si>
  <si>
    <t>Baldwin-Sub Tap</t>
  </si>
  <si>
    <t>Baldwin-Prairie State-4548</t>
  </si>
  <si>
    <t xml:space="preserve">Belleville 17TH. ST. Spur                                                                                                                                                               </t>
  </si>
  <si>
    <t>Belleville 65TH ST Spur</t>
  </si>
  <si>
    <t>Belleville Turkey Hill-Ashley</t>
  </si>
  <si>
    <t>Belleville Turkey Hill-South Belleville</t>
  </si>
  <si>
    <t>Cahokia-Central</t>
  </si>
  <si>
    <t>Cahokia-Gratiot - 3 &amp; Cahokia - Russell - 2</t>
  </si>
  <si>
    <t>Cahokia-Turkey Hill</t>
  </si>
  <si>
    <t>Cahokia-Russell - 4 &amp; Cahokia-Poplar - 5</t>
  </si>
  <si>
    <t>Coffeen-Roxford</t>
  </si>
  <si>
    <t>East Belleville-Turkey Hill</t>
  </si>
  <si>
    <t>East Collinsville-O'Fallon Porter Road</t>
  </si>
  <si>
    <t>Fayetteville Bee Hollow-Sub Tap</t>
  </si>
  <si>
    <t>Gillespie Macoupin St-Sub Tap</t>
  </si>
  <si>
    <t>Litchfield-Sub Tap</t>
  </si>
  <si>
    <t>Madison Industrial-Stallings</t>
  </si>
  <si>
    <t>Meredosia East-Roodhouse West</t>
  </si>
  <si>
    <t>North Coulterville-Sub Tap</t>
  </si>
  <si>
    <t xml:space="preserve">North Staunton-Midway                                                                                                                                                                    </t>
  </si>
  <si>
    <t xml:space="preserve">Porter Rd-E Belleville                                                                                                                                                                </t>
  </si>
  <si>
    <t xml:space="preserve">S. Belleville-Centerville                                                                                                                                                          </t>
  </si>
  <si>
    <t>Prairie State-Stallings</t>
  </si>
  <si>
    <t>Prairie State-Mount Vernon West-4541</t>
  </si>
  <si>
    <t>Roxford-Wood River Refinery-2     (SOUTH LINE TO CONOCO)</t>
  </si>
  <si>
    <t>Rush Island-Baldwin</t>
  </si>
  <si>
    <t>South Belleville-Tilden</t>
  </si>
  <si>
    <t>Stallings-East Collinsville</t>
  </si>
  <si>
    <t>Stallings-Roxford</t>
  </si>
  <si>
    <t>Valmeyer-Sub Tap</t>
  </si>
  <si>
    <t>Venice-Madison Industrial</t>
  </si>
  <si>
    <t>Venice-Venice Peaker #3 &amp; #4</t>
  </si>
  <si>
    <t>Wood River-North Staunton</t>
  </si>
  <si>
    <t>Wood River-Roxford</t>
  </si>
  <si>
    <t xml:space="preserve">Wood River-Roxford           (NORTH LINE TO CONOCO)                                                                                                                                                                </t>
  </si>
  <si>
    <t>Wood River-Madison Industrial</t>
  </si>
  <si>
    <t>Madison State St-Sub Tap</t>
  </si>
  <si>
    <t>Roodhouse West-Jerseyville Northwest</t>
  </si>
  <si>
    <t xml:space="preserve">Cahokia-Centerville                                                                                                                                                                       </t>
  </si>
  <si>
    <t>Hull-Sub Tap-1 (Sioux S.Quincy to River)</t>
  </si>
  <si>
    <t>Jarvis-Canteen</t>
  </si>
  <si>
    <t>Jarvis-Kren</t>
  </si>
  <si>
    <t xml:space="preserve">ADM North-ADM Faries Parkway </t>
  </si>
  <si>
    <t xml:space="preserve">ADM North-Mount Zion Route 121 </t>
  </si>
  <si>
    <t xml:space="preserve">Auburn North-Austin </t>
  </si>
  <si>
    <t xml:space="preserve">ADM Faries Parkway-Hans </t>
  </si>
  <si>
    <t xml:space="preserve">Auburn North-Jacksonville Ind. Park </t>
  </si>
  <si>
    <t>Austin-Kincaid</t>
  </si>
  <si>
    <t>Avena-Sub Tap</t>
  </si>
  <si>
    <t xml:space="preserve">Coffeen-Midway </t>
  </si>
  <si>
    <t xml:space="preserve">Coffeen-Pana North </t>
  </si>
  <si>
    <t>Coffeen North-Ramsey East</t>
  </si>
  <si>
    <t>Coffeen-Coffeen North</t>
  </si>
  <si>
    <t>East Springfield-Sub Tap</t>
  </si>
  <si>
    <t xml:space="preserve">East Main Street-Route 51 Decatur </t>
  </si>
  <si>
    <t>Faraday-Mount Zion PPG 1385 &amp; 1637</t>
  </si>
  <si>
    <t xml:space="preserve">Hans-ADM North </t>
  </si>
  <si>
    <t xml:space="preserve">Havana-Mason City West </t>
  </si>
  <si>
    <t>Havana-Shockey</t>
  </si>
  <si>
    <t xml:space="preserve">Jacksonville Industrial Park-Meredosia East </t>
  </si>
  <si>
    <t xml:space="preserve">Jerseyville Northeast-Virden </t>
  </si>
  <si>
    <t xml:space="preserve">Kinmundy-Louisville South </t>
  </si>
  <si>
    <t>Kinmundy-Ramsey East</t>
  </si>
  <si>
    <t xml:space="preserve">Louisville South-Newton </t>
  </si>
  <si>
    <t xml:space="preserve">Louisville South-Olney North </t>
  </si>
  <si>
    <t>McGrath-Limit</t>
  </si>
  <si>
    <t xml:space="preserve">Mason City West-Latham </t>
  </si>
  <si>
    <t>New Holland-Kickapoo</t>
  </si>
  <si>
    <t xml:space="preserve">Newton-Xenia </t>
  </si>
  <si>
    <t xml:space="preserve">North 27th Street Decatur-ADM North </t>
  </si>
  <si>
    <t xml:space="preserve">North Decatur-East Main Street </t>
  </si>
  <si>
    <t>North Decatur-Latham - 1350</t>
  </si>
  <si>
    <t>North Decatur-Latham - 1566</t>
  </si>
  <si>
    <t xml:space="preserve">North Decatur-West Illiopolis </t>
  </si>
  <si>
    <t>Oreana-ADM North - 1606</t>
  </si>
  <si>
    <t>Oreana-ADM North - 1610</t>
  </si>
  <si>
    <t xml:space="preserve">Pana North-Ramsey East </t>
  </si>
  <si>
    <t>Pana-Neoga South</t>
  </si>
  <si>
    <t>Pana-Pana North - 1390</t>
  </si>
  <si>
    <t xml:space="preserve">Pana-Route 51 Decatur </t>
  </si>
  <si>
    <t xml:space="preserve">Pana-Taylorville South </t>
  </si>
  <si>
    <t>Pawnee West-Austin</t>
  </si>
  <si>
    <t xml:space="preserve">Pawnee West-Taylorville South </t>
  </si>
  <si>
    <t xml:space="preserve">Ramsey East-Neoga South </t>
  </si>
  <si>
    <t>Taylorville South-Taylorville Northeast</t>
  </si>
  <si>
    <t xml:space="preserve">Virden-Austin </t>
  </si>
  <si>
    <t>Shockey-Gillett</t>
  </si>
  <si>
    <t>Waltonville Sub Tap</t>
  </si>
  <si>
    <t>Callaway-Loose Creek</t>
  </si>
  <si>
    <r>
      <t xml:space="preserve">Wedekind-Trail of Tears                    </t>
    </r>
    <r>
      <rPr>
        <i/>
        <sz val="8"/>
        <rFont val="Arial"/>
        <family val="2"/>
      </rPr>
      <t xml:space="preserve">   </t>
    </r>
  </si>
  <si>
    <t>Moreau-Mariosa Delta</t>
  </si>
  <si>
    <r>
      <t xml:space="preserve">McClay-Sub Tap 1 &amp; 3                                         </t>
    </r>
    <r>
      <rPr>
        <i/>
        <sz val="8"/>
        <rFont val="Arial"/>
        <family val="2"/>
      </rPr>
      <t>(Huster-Belleau 1 &amp; 3 to McClay)</t>
    </r>
  </si>
  <si>
    <t>Lutesville-Heritage</t>
  </si>
  <si>
    <t xml:space="preserve">Apache Flats-Mariosa Delta </t>
  </si>
  <si>
    <r>
      <t xml:space="preserve">Calumet-Sub Tap 3 &amp; 4                                          </t>
    </r>
    <r>
      <rPr>
        <i/>
        <sz val="8"/>
        <rFont val="Arial"/>
        <family val="2"/>
      </rPr>
      <t>(Pike-Dundee 3 &amp; 4 to Calumet)</t>
    </r>
  </si>
  <si>
    <r>
      <t xml:space="preserve">Camden-Sub Tap - 2                                     </t>
    </r>
    <r>
      <rPr>
        <i/>
        <sz val="8"/>
        <rFont val="Arial"/>
        <family val="2"/>
      </rPr>
      <t>(Camdenton - 2 - Lakeview to Camden)</t>
    </r>
  </si>
  <si>
    <r>
      <t xml:space="preserve">Carbide-Sub Tap - 2                                    </t>
    </r>
    <r>
      <rPr>
        <i/>
        <sz val="8"/>
        <rFont val="Arial"/>
        <family val="2"/>
      </rPr>
      <t>(Palmyra-Viele-2)</t>
    </r>
  </si>
  <si>
    <t>General Motors-Sub Tap</t>
  </si>
  <si>
    <r>
      <t xml:space="preserve">Lathrop-Sub Tap                                                      </t>
    </r>
    <r>
      <rPr>
        <i/>
        <sz val="8"/>
        <rFont val="Arial"/>
        <family val="2"/>
      </rPr>
      <t>(NW Electric Co-op to Lathrop)</t>
    </r>
  </si>
  <si>
    <t xml:space="preserve">Loose Creek-Mariosa Delta </t>
  </si>
  <si>
    <t>Sioux-Belleau-6</t>
  </si>
  <si>
    <t xml:space="preserve">Adair-Appanoose-2 </t>
  </si>
  <si>
    <r>
      <t xml:space="preserve">Apache Flats-Sub Tap-1                                         </t>
    </r>
    <r>
      <rPr>
        <i/>
        <sz val="8"/>
        <rFont val="Arial"/>
        <family val="2"/>
      </rPr>
      <t>(Barnett-California - 1 to Apache Flats)</t>
    </r>
  </si>
  <si>
    <t xml:space="preserve">Belleau-Pike-1 </t>
  </si>
  <si>
    <t>Belleau-Montgomery-6</t>
  </si>
  <si>
    <t>Blanchette-Sub Tap</t>
  </si>
  <si>
    <t xml:space="preserve">Bland-Franks-3 </t>
  </si>
  <si>
    <t xml:space="preserve">Buck Knob-Rivermines-2                </t>
  </si>
  <si>
    <r>
      <t xml:space="preserve">Callaway-Bland-1                                        </t>
    </r>
    <r>
      <rPr>
        <i/>
        <sz val="8"/>
        <rFont val="Arial"/>
        <family val="2"/>
      </rPr>
      <t>(Paralleled Circuits)</t>
    </r>
  </si>
  <si>
    <t xml:space="preserve">Cape-Wedekind-2 </t>
  </si>
  <si>
    <t xml:space="preserve">Clark-Osage-2 </t>
  </si>
  <si>
    <t xml:space="preserve">Clark-Cominco-2 </t>
  </si>
  <si>
    <t xml:space="preserve">Clark-Pilot Knob-1 </t>
  </si>
  <si>
    <t>Gasco-Osage-2</t>
  </si>
  <si>
    <t>Ft. Zumwalt-Sub Tap</t>
  </si>
  <si>
    <t xml:space="preserve">Guthrie-Moreau-1 </t>
  </si>
  <si>
    <t xml:space="preserve">Guthrie-Overton-3 </t>
  </si>
  <si>
    <t>Hughes-High Prairie Wind</t>
  </si>
  <si>
    <t>Joachim-St. Francis 1&amp;2</t>
  </si>
  <si>
    <t xml:space="preserve">Kelso-Miner-2 </t>
  </si>
  <si>
    <t>Kelso-Stoddard-3</t>
  </si>
  <si>
    <t xml:space="preserve">Labadie-Bland-3 </t>
  </si>
  <si>
    <t>Labadie-Gray Summit-3</t>
  </si>
  <si>
    <t xml:space="preserve">Labadie-Montgomery-4 </t>
  </si>
  <si>
    <t xml:space="preserve">Lutesville-St. Francois-1 </t>
  </si>
  <si>
    <r>
      <t xml:space="preserve">Marion Tap-2                                                        </t>
    </r>
    <r>
      <rPr>
        <i/>
        <sz val="8"/>
        <rFont val="Arial"/>
        <family val="2"/>
      </rPr>
      <t>(Pike-Palymyra - 2 to Marion Sub)</t>
    </r>
  </si>
  <si>
    <t>Marshall-Lakeshire-4</t>
  </si>
  <si>
    <t xml:space="preserve">Mason-Sioux-7 </t>
  </si>
  <si>
    <t>Meramec-Joachim 1 &amp; 2</t>
  </si>
  <si>
    <t xml:space="preserve">Miner-Charleston-1 </t>
  </si>
  <si>
    <t xml:space="preserve">Miner-Sikeston-1 </t>
  </si>
  <si>
    <t xml:space="preserve">Montgomery-Guthrie-3 </t>
  </si>
  <si>
    <t>Montgomery-Maywood</t>
  </si>
  <si>
    <t>Maywood-Hills</t>
  </si>
  <si>
    <t>Overton-Moberly-1</t>
  </si>
  <si>
    <t xml:space="preserve">Overton-Sedalia-1 </t>
  </si>
  <si>
    <r>
      <t xml:space="preserve">Page-Euclid-1                       </t>
    </r>
    <r>
      <rPr>
        <i/>
        <sz val="8"/>
        <rFont val="Arial"/>
        <family val="2"/>
      </rPr>
      <t xml:space="preserve">                          (Paralleled Circuits)</t>
    </r>
  </si>
  <si>
    <t>Page-Sioux-4</t>
  </si>
  <si>
    <t>Palmyra-North Marblehead-1</t>
  </si>
  <si>
    <t xml:space="preserve">Palmyra-Viele-2 </t>
  </si>
  <si>
    <t>Pike-Palmyra-2</t>
  </si>
  <si>
    <t xml:space="preserve">Rivermines-Cape-1 </t>
  </si>
  <si>
    <t>Rivermines-Clark-2</t>
  </si>
  <si>
    <t xml:space="preserve">Rush Island-St. Francois-1 </t>
  </si>
  <si>
    <t xml:space="preserve">St. Francois-Sub Tap-2                                </t>
  </si>
  <si>
    <t>Tegeler-Explorer-1</t>
  </si>
  <si>
    <t xml:space="preserve">Thomas Hill-Adair-1 </t>
  </si>
  <si>
    <t>Tyson-Meramec-4</t>
  </si>
  <si>
    <t xml:space="preserve">Wedekind-Sub Tap-1                        </t>
  </si>
  <si>
    <t xml:space="preserve">Albion South-Gibson, P.S. Indiana </t>
  </si>
  <si>
    <t>Albion South-Norris City North</t>
  </si>
  <si>
    <t>Ashley-Mount Vernon West</t>
  </si>
  <si>
    <t>Ashley-West Frankfort</t>
  </si>
  <si>
    <t>W. Frankfort-Benton Northwest</t>
  </si>
  <si>
    <t xml:space="preserve">Benton Northwest-Ina </t>
  </si>
  <si>
    <t xml:space="preserve">Cape-Joppa-1 </t>
  </si>
  <si>
    <t>Carbondale Northwest-W. Frankfort</t>
  </si>
  <si>
    <t>Crab Orchard-Muddy</t>
  </si>
  <si>
    <t>Grand Tower-Carbondale Northwest</t>
  </si>
  <si>
    <t>Grand Tower-Marion South</t>
  </si>
  <si>
    <t>Marion South-Crab Orchard</t>
  </si>
  <si>
    <t>W. Frankfort East-Herrin East</t>
  </si>
  <si>
    <t xml:space="preserve">Joppa-Kelso </t>
  </si>
  <si>
    <t xml:space="preserve">Joppa-Marion South </t>
  </si>
  <si>
    <t xml:space="preserve">Joppa-Mound City West </t>
  </si>
  <si>
    <t>Midway-South Centralia</t>
  </si>
  <si>
    <t>W Frankfort East-Mt. Vernon West</t>
  </si>
  <si>
    <t>Mt. Vernon 42nd St.-Mt. Vernon West  (Structure 763 to MT Vernon IP sub)</t>
  </si>
  <si>
    <t xml:space="preserve">North Coulterville-Steeleville                                                                                                                                                              </t>
  </si>
  <si>
    <t>Norris City North-Muddy</t>
  </si>
  <si>
    <t>Olney North-Albion South</t>
  </si>
  <si>
    <t>Shawnee-West Frankfort East</t>
  </si>
  <si>
    <t xml:space="preserve">Shawnee-Joppa-1 </t>
  </si>
  <si>
    <t>South Centralia-Mount Vernon West</t>
  </si>
  <si>
    <t>Sparta-Sub Tap</t>
  </si>
  <si>
    <t xml:space="preserve">Grand Tower-Perryville          </t>
  </si>
  <si>
    <t>Ina-Mt. Vernon 42nd St.                                                          (note Ip tap at structure 763) Same Circuit as HH)</t>
  </si>
  <si>
    <t>W. Frankfort-W. Frankfort East</t>
  </si>
  <si>
    <t>Mount Vernon West-Xenia</t>
  </si>
  <si>
    <t>W. Frankfort East-Muddy</t>
  </si>
  <si>
    <t xml:space="preserve">W. Frankfort East-Norris City North </t>
  </si>
  <si>
    <t>Kinmundy-Mt Vernon West</t>
  </si>
  <si>
    <t>Steeleville-Grand Tower</t>
  </si>
  <si>
    <t>MP</t>
  </si>
  <si>
    <t>MJ</t>
  </si>
  <si>
    <t>1358 shared</t>
  </si>
  <si>
    <t>Fargo-Pioneer</t>
  </si>
  <si>
    <t>Tazewell-E. Springfield</t>
  </si>
  <si>
    <t>TV</t>
  </si>
  <si>
    <t>TX</t>
  </si>
  <si>
    <t>BR</t>
  </si>
  <si>
    <t>BU</t>
  </si>
  <si>
    <t>KA</t>
  </si>
  <si>
    <t>VA</t>
  </si>
  <si>
    <t>TY</t>
  </si>
  <si>
    <t>IB</t>
  </si>
  <si>
    <t>LA</t>
  </si>
  <si>
    <t>ML</t>
  </si>
  <si>
    <t>NA</t>
  </si>
  <si>
    <t>NC</t>
  </si>
  <si>
    <t>HA</t>
  </si>
  <si>
    <t>MN</t>
  </si>
  <si>
    <t>MO</t>
  </si>
  <si>
    <t>MQ</t>
  </si>
  <si>
    <t>MU</t>
  </si>
  <si>
    <t>NK</t>
  </si>
  <si>
    <t>NL</t>
  </si>
  <si>
    <t>NM</t>
  </si>
  <si>
    <t>NO</t>
  </si>
  <si>
    <t>NP</t>
  </si>
  <si>
    <t>NQ</t>
  </si>
  <si>
    <t>WA</t>
  </si>
  <si>
    <t>DA</t>
  </si>
  <si>
    <t>TZ</t>
  </si>
  <si>
    <t>UA</t>
  </si>
  <si>
    <t>BY</t>
  </si>
  <si>
    <t>CH</t>
  </si>
  <si>
    <t>CI</t>
  </si>
  <si>
    <t>CJ</t>
  </si>
  <si>
    <t>CK</t>
  </si>
  <si>
    <t>CM</t>
  </si>
  <si>
    <t>Crab Orchard-Marion North</t>
  </si>
  <si>
    <t>HB</t>
  </si>
  <si>
    <t xml:space="preserve">Hennepin-Spring Bay                                                                                                                                                         </t>
  </si>
  <si>
    <t>Meredosia-East Quincy                                 (North Line No. 1)</t>
  </si>
  <si>
    <t>Moss-Cat-Hallock</t>
  </si>
  <si>
    <t xml:space="preserve">Sandburg-East Kewanee                                                                                                                                                                </t>
  </si>
  <si>
    <t>Quincy South-N. Marblehead</t>
  </si>
  <si>
    <t>Macomb West-Macomb Northeast</t>
  </si>
  <si>
    <t>Pioneer-Hines</t>
  </si>
  <si>
    <t>Marion North-Herrin East</t>
  </si>
  <si>
    <t>Wood River-Stallings</t>
  </si>
  <si>
    <t>Edwards-Fargo 2</t>
  </si>
  <si>
    <t>Macomb-Sub Tap</t>
  </si>
  <si>
    <t>Loose Creek-Franks-2</t>
  </si>
  <si>
    <r>
      <t xml:space="preserve">Marshall-Sub Tap-1                                          </t>
    </r>
    <r>
      <rPr>
        <i/>
        <sz val="8"/>
        <rFont val="Arial"/>
        <family val="2"/>
      </rPr>
      <t>(Central-Watson - 1 to Marshall)</t>
    </r>
  </si>
  <si>
    <t>DB</t>
  </si>
  <si>
    <t>DE</t>
  </si>
  <si>
    <t>DF</t>
  </si>
  <si>
    <t>DG</t>
  </si>
  <si>
    <t>FI</t>
  </si>
  <si>
    <t>FE</t>
  </si>
  <si>
    <t>Havana-Huff</t>
  </si>
  <si>
    <t>Huff-W. Washington</t>
  </si>
  <si>
    <t xml:space="preserve">S. Bloomington-W. Washington                                                                                                                                                        </t>
  </si>
  <si>
    <t>Dillon-Alfermann</t>
  </si>
  <si>
    <t>Rivermines-Alfermann</t>
  </si>
  <si>
    <t>Atchinson-Outlaw</t>
  </si>
  <si>
    <t>TV-F1-2023</t>
  </si>
  <si>
    <t>Ameren MO Transmission Lines - 2023</t>
  </si>
  <si>
    <t>MO - 2023 - Scheduled vs. Completed Work</t>
  </si>
  <si>
    <t>IL - 2023 - Scheduled vs. Completed Work</t>
  </si>
  <si>
    <t>AMEREN IL TRANSMISSION LINES - 2023</t>
  </si>
  <si>
    <t>JP</t>
  </si>
  <si>
    <t>Cahokia-Prairie State</t>
  </si>
  <si>
    <t>LB</t>
  </si>
  <si>
    <t>Commodore-Aster</t>
  </si>
  <si>
    <t>LC</t>
  </si>
  <si>
    <t xml:space="preserve">Prairie State-Aster </t>
  </si>
  <si>
    <t>Please date any notes added</t>
  </si>
  <si>
    <t>Cahokia-Popplar-5</t>
  </si>
  <si>
    <t>Watseka - Goodland</t>
  </si>
  <si>
    <t>non priority reclamation work has been postponed indefinitely. LRTP new construction is upcoming along the same route, and both lines may be moved.</t>
  </si>
  <si>
    <t>Gilman - Watseka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</si>
</sst>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b/>
      <sz val="8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2" fillId="7" borderId="0" applyNumberFormat="0" applyBorder="0" applyAlignment="0" applyProtection="0"/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3" fillId="0" borderId="6" xfId="0" applyFont="1" applyBorder="1" applyAlignment="1">
      <alignment vertical="center" wrapText="1"/>
    </xf>
    <xf numFmtId="0" fontId="13" fillId="0" borderId="0" xfId="0" applyFont="1">
      <alignment vertical="center"/>
    </xf>
    <xf numFmtId="1" fontId="0" fillId="0" borderId="1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3" fillId="0" borderId="1" xfId="8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" xfId="0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0" xfId="0" applyNumberForma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/>
    </xf>
    <xf numFmtId="1" fontId="14" fillId="0" borderId="16" xfId="0" applyNumberFormat="1" applyFont="1" applyBorder="1" applyAlignment="1">
      <alignment horizontal="right" vertical="center"/>
    </xf>
    <xf numFmtId="1" fontId="14" fillId="0" borderId="8" xfId="1" applyNumberFormat="1" applyFont="1" applyBorder="1" applyAlignment="1">
      <alignment horizontal="right" vertical="center"/>
    </xf>
    <xf numFmtId="1" fontId="14" fillId="0" borderId="7" xfId="1" applyNumberFormat="1" applyFont="1" applyBorder="1" applyAlignment="1">
      <alignment horizontal="right" vertical="center"/>
    </xf>
    <xf numFmtId="1" fontId="14" fillId="0" borderId="8" xfId="1" applyNumberFormat="1" applyFont="1" applyFill="1" applyBorder="1" applyAlignment="1">
      <alignment horizontal="right" vertical="center"/>
    </xf>
    <xf numFmtId="1" fontId="14" fillId="0" borderId="7" xfId="1" applyNumberFormat="1" applyFont="1" applyFill="1" applyBorder="1" applyAlignment="1">
      <alignment horizontal="right" vertical="center"/>
    </xf>
    <xf numFmtId="1" fontId="14" fillId="0" borderId="18" xfId="1" applyNumberFormat="1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6" xfId="1" applyNumberFormat="1" applyFont="1" applyFill="1" applyBorder="1" applyAlignment="1">
      <alignment horizontal="right" vertical="center"/>
    </xf>
    <xf numFmtId="1" fontId="14" fillId="0" borderId="7" xfId="0" applyNumberFormat="1" applyFont="1" applyBorder="1">
      <alignment vertical="center"/>
    </xf>
    <xf numFmtId="1" fontId="14" fillId="3" borderId="7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1" fontId="14" fillId="3" borderId="8" xfId="1" applyNumberFormat="1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right" vertical="center"/>
    </xf>
    <xf numFmtId="1" fontId="14" fillId="0" borderId="18" xfId="0" applyNumberFormat="1" applyFont="1" applyBorder="1" applyAlignment="1">
      <alignment horizontal="right" vertical="center"/>
    </xf>
    <xf numFmtId="1" fontId="16" fillId="0" borderId="1" xfId="0" applyNumberFormat="1" applyFont="1" applyBorder="1">
      <alignment vertical="center"/>
    </xf>
    <xf numFmtId="1" fontId="14" fillId="0" borderId="9" xfId="0" applyNumberFormat="1" applyFont="1" applyBorder="1" applyAlignment="1">
      <alignment horizontal="right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1" fontId="14" fillId="0" borderId="18" xfId="0" applyNumberFormat="1" applyFont="1" applyBorder="1" applyAlignment="1">
      <alignment horizontal="right" vertical="center" wrapText="1"/>
    </xf>
    <xf numFmtId="1" fontId="16" fillId="0" borderId="8" xfId="0" applyNumberFormat="1" applyFont="1" applyBorder="1" applyAlignment="1">
      <alignment horizontal="right" vertical="center"/>
    </xf>
    <xf numFmtId="1" fontId="17" fillId="0" borderId="7" xfId="1" applyNumberFormat="1" applyFont="1" applyFill="1" applyBorder="1" applyAlignment="1">
      <alignment horizontal="right" vertical="center"/>
    </xf>
    <xf numFmtId="1" fontId="16" fillId="0" borderId="7" xfId="0" applyNumberFormat="1" applyFont="1" applyBorder="1">
      <alignment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 vertical="center"/>
    </xf>
    <xf numFmtId="1" fontId="14" fillId="3" borderId="2" xfId="1" applyNumberFormat="1" applyFont="1" applyFill="1" applyBorder="1" applyAlignment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4" fillId="0" borderId="19" xfId="1" applyNumberFormat="1" applyFont="1" applyFill="1" applyBorder="1" applyAlignment="1">
      <alignment horizontal="right" vertical="center"/>
    </xf>
    <xf numFmtId="1" fontId="14" fillId="3" borderId="6" xfId="1" applyNumberFormat="1" applyFont="1" applyFill="1" applyBorder="1" applyAlignment="1">
      <alignment horizontal="right" vertical="center"/>
    </xf>
    <xf numFmtId="1" fontId="16" fillId="0" borderId="6" xfId="0" applyNumberFormat="1" applyFont="1" applyBorder="1">
      <alignment vertical="center"/>
    </xf>
    <xf numFmtId="1" fontId="17" fillId="0" borderId="9" xfId="1" applyNumberFormat="1" applyFont="1" applyFill="1" applyBorder="1" applyAlignment="1">
      <alignment horizontal="right" vertical="center"/>
    </xf>
    <xf numFmtId="1" fontId="14" fillId="0" borderId="9" xfId="1" applyNumberFormat="1" applyFont="1" applyFill="1" applyBorder="1" applyAlignment="1">
      <alignment horizontal="right" vertical="center"/>
    </xf>
    <xf numFmtId="1" fontId="14" fillId="0" borderId="9" xfId="0" applyNumberFormat="1" applyFont="1" applyBorder="1">
      <alignment vertical="center"/>
    </xf>
    <xf numFmtId="1" fontId="16" fillId="0" borderId="1" xfId="0" applyNumberFormat="1" applyFont="1" applyBorder="1" applyAlignment="1">
      <alignment horizontal="right" vertical="center"/>
    </xf>
    <xf numFmtId="1" fontId="16" fillId="0" borderId="1" xfId="1" applyNumberFormat="1" applyFont="1" applyFill="1" applyBorder="1" applyAlignment="1">
      <alignment horizontal="right" vertical="center"/>
    </xf>
    <xf numFmtId="1" fontId="16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right" vertical="center" wrapText="1"/>
    </xf>
    <xf numFmtId="1" fontId="15" fillId="0" borderId="9" xfId="0" applyNumberFormat="1" applyFont="1" applyBorder="1">
      <alignment vertical="center"/>
    </xf>
    <xf numFmtId="1" fontId="1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29" xfId="0" applyNumberFormat="1" applyFont="1" applyBorder="1" applyAlignment="1">
      <alignment horizontal="right" vertical="center"/>
    </xf>
    <xf numFmtId="1" fontId="16" fillId="0" borderId="0" xfId="0" applyNumberFormat="1" applyFont="1">
      <alignment vertical="center"/>
    </xf>
    <xf numFmtId="1" fontId="17" fillId="0" borderId="19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5" fillId="0" borderId="8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/>
    </xf>
    <xf numFmtId="1" fontId="16" fillId="0" borderId="7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6" fillId="0" borderId="8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" fontId="14" fillId="0" borderId="6" xfId="1" applyNumberFormat="1" applyFont="1" applyBorder="1" applyAlignment="1">
      <alignment horizontal="right" vertical="center"/>
    </xf>
    <xf numFmtId="1" fontId="16" fillId="0" borderId="14" xfId="0" applyNumberFormat="1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right" vertical="center"/>
    </xf>
    <xf numFmtId="1" fontId="14" fillId="0" borderId="19" xfId="1" applyNumberFormat="1" applyFont="1" applyBorder="1" applyAlignment="1">
      <alignment horizontal="right" vertical="center"/>
    </xf>
    <xf numFmtId="1" fontId="14" fillId="0" borderId="11" xfId="0" applyNumberFormat="1" applyFont="1" applyBorder="1" applyAlignment="1">
      <alignment horizontal="right" vertical="center"/>
    </xf>
    <xf numFmtId="1" fontId="14" fillId="0" borderId="2" xfId="1" applyNumberFormat="1" applyFont="1" applyFill="1" applyBorder="1" applyAlignment="1">
      <alignment horizontal="right" vertical="center"/>
    </xf>
    <xf numFmtId="1" fontId="14" fillId="0" borderId="1" xfId="0" applyNumberFormat="1" applyFont="1" applyBorder="1">
      <alignment vertical="center"/>
    </xf>
    <xf numFmtId="1" fontId="14" fillId="3" borderId="0" xfId="0" applyNumberFormat="1" applyFont="1" applyFill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8" applyFont="1" applyFill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13" fillId="4" borderId="0" xfId="0" applyFont="1" applyFill="1">
      <alignment vertical="center"/>
    </xf>
    <xf numFmtId="1" fontId="14" fillId="0" borderId="29" xfId="1" applyNumberFormat="1" applyFont="1" applyFill="1" applyBorder="1" applyAlignment="1">
      <alignment horizontal="right" vertical="center"/>
    </xf>
    <xf numFmtId="1" fontId="16" fillId="0" borderId="9" xfId="0" applyNumberFormat="1" applyFont="1" applyBorder="1" applyAlignment="1">
      <alignment horizontal="left" vertical="center" wrapText="1"/>
    </xf>
    <xf numFmtId="1" fontId="16" fillId="0" borderId="6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7" xfId="0" applyNumberFormat="1" applyFont="1" applyBorder="1">
      <alignment vertical="center"/>
    </xf>
    <xf numFmtId="1" fontId="4" fillId="0" borderId="7" xfId="1" applyNumberFormat="1" applyFont="1" applyFill="1" applyBorder="1" applyAlignment="1">
      <alignment horizontal="right" vertical="center"/>
    </xf>
    <xf numFmtId="1" fontId="4" fillId="0" borderId="9" xfId="0" applyNumberFormat="1" applyFont="1" applyBorder="1">
      <alignment vertical="center"/>
    </xf>
    <xf numFmtId="1" fontId="1" fillId="0" borderId="7" xfId="0" applyNumberFormat="1" applyFont="1" applyBorder="1">
      <alignment vertical="center"/>
    </xf>
    <xf numFmtId="1" fontId="4" fillId="0" borderId="7" xfId="0" applyNumberFormat="1" applyFont="1" applyBorder="1" applyAlignment="1">
      <alignment horizontal="right" vertical="center" wrapText="1"/>
    </xf>
    <xf numFmtId="1" fontId="4" fillId="0" borderId="7" xfId="29" applyNumberFormat="1" applyFont="1" applyFill="1" applyBorder="1" applyAlignment="1">
      <alignment horizontal="right" vertical="center"/>
    </xf>
    <xf numFmtId="1" fontId="4" fillId="0" borderId="9" xfId="1" applyNumberFormat="1" applyFont="1" applyFill="1" applyBorder="1" applyAlignment="1">
      <alignment horizontal="right" vertical="center"/>
    </xf>
    <xf numFmtId="1" fontId="4" fillId="3" borderId="7" xfId="0" applyNumberFormat="1" applyFont="1" applyFill="1" applyBorder="1" applyAlignment="1">
      <alignment horizontal="right" vertical="center"/>
    </xf>
    <xf numFmtId="1" fontId="23" fillId="0" borderId="7" xfId="1" applyNumberFormat="1" applyFont="1" applyFill="1" applyBorder="1" applyAlignment="1">
      <alignment horizontal="right" vertical="center"/>
    </xf>
    <xf numFmtId="1" fontId="23" fillId="0" borderId="7" xfId="0" applyNumberFormat="1" applyFont="1" applyBorder="1" applyAlignment="1">
      <alignment horizontal="right" vertical="center"/>
    </xf>
    <xf numFmtId="1" fontId="23" fillId="0" borderId="9" xfId="1" applyNumberFormat="1" applyFont="1" applyFill="1" applyBorder="1" applyAlignment="1">
      <alignment horizontal="right" vertical="center"/>
    </xf>
    <xf numFmtId="1" fontId="23" fillId="0" borderId="1" xfId="0" applyNumberFormat="1" applyFont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6" borderId="1" xfId="0" applyNumberFormat="1" applyFont="1" applyFill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" fontId="4" fillId="0" borderId="2" xfId="0" applyNumberFormat="1" applyFont="1" applyBorder="1">
      <alignment vertical="center"/>
    </xf>
    <xf numFmtId="1" fontId="1" fillId="0" borderId="1" xfId="0" applyNumberFormat="1" applyFont="1" applyBorder="1">
      <alignment vertical="center"/>
    </xf>
    <xf numFmtId="1" fontId="4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right" vertical="center"/>
    </xf>
    <xf numFmtId="1" fontId="4" fillId="0" borderId="6" xfId="1" applyNumberFormat="1" applyFont="1" applyFill="1" applyBorder="1" applyAlignment="1">
      <alignment horizontal="right" vertical="center"/>
    </xf>
    <xf numFmtId="1" fontId="4" fillId="3" borderId="1" xfId="1" applyNumberFormat="1" applyFont="1" applyFill="1" applyBorder="1" applyAlignment="1">
      <alignment horizontal="right" vertical="center"/>
    </xf>
    <xf numFmtId="1" fontId="4" fillId="3" borderId="6" xfId="1" applyNumberFormat="1" applyFont="1" applyFill="1" applyBorder="1" applyAlignment="1">
      <alignment horizontal="right" vertical="center"/>
    </xf>
    <xf numFmtId="0" fontId="4" fillId="8" borderId="0" xfId="0" applyFont="1" applyFill="1">
      <alignment vertical="center"/>
    </xf>
    <xf numFmtId="1" fontId="4" fillId="0" borderId="2" xfId="0" applyNumberFormat="1" applyFont="1" applyBorder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1" fontId="23" fillId="0" borderId="8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1" fontId="23" fillId="0" borderId="1" xfId="1" applyNumberFormat="1" applyFont="1" applyFill="1" applyBorder="1" applyAlignment="1">
      <alignment horizontal="right" vertical="center"/>
    </xf>
    <xf numFmtId="1" fontId="23" fillId="0" borderId="6" xfId="1" applyNumberFormat="1" applyFont="1" applyFill="1" applyBorder="1" applyAlignment="1">
      <alignment horizontal="right" vertical="center"/>
    </xf>
    <xf numFmtId="1" fontId="23" fillId="0" borderId="8" xfId="1" applyNumberFormat="1" applyFont="1" applyFill="1" applyBorder="1" applyAlignment="1">
      <alignment horizontal="right" vertical="center"/>
    </xf>
    <xf numFmtId="1" fontId="4" fillId="0" borderId="8" xfId="1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>
      <alignment vertical="center"/>
    </xf>
    <xf numFmtId="1" fontId="4" fillId="0" borderId="18" xfId="1" applyNumberFormat="1" applyFont="1" applyFill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 wrapText="1"/>
    </xf>
    <xf numFmtId="1" fontId="4" fillId="3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1" fontId="2" fillId="0" borderId="1" xfId="0" applyNumberFormat="1" applyFont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</cellXfs>
  <cellStyles count="30">
    <cellStyle name="Bad" xfId="29" builtinId="27"/>
    <cellStyle name="Currency" xfId="1" builtinId="4"/>
    <cellStyle name="Currency 2" xfId="2" xr:uid="{00000000-0005-0000-0000-000002000000}"/>
    <cellStyle name="Currency 2 2" xfId="3" xr:uid="{00000000-0005-0000-0000-000003000000}"/>
    <cellStyle name="Currency 2 2 2" xfId="19" xr:uid="{00000000-0005-0000-0000-000004000000}"/>
    <cellStyle name="Currency 2 2 3" xfId="11" xr:uid="{00000000-0005-0000-0000-000005000000}"/>
    <cellStyle name="Currency 2 3" xfId="4" xr:uid="{00000000-0005-0000-0000-000006000000}"/>
    <cellStyle name="Currency 2 3 2" xfId="21" xr:uid="{00000000-0005-0000-0000-000007000000}"/>
    <cellStyle name="Currency 2 3 3" xfId="22" xr:uid="{00000000-0005-0000-0000-000008000000}"/>
    <cellStyle name="Currency 2 3 4" xfId="20" xr:uid="{00000000-0005-0000-0000-000009000000}"/>
    <cellStyle name="Currency 2 3 5" xfId="12" xr:uid="{00000000-0005-0000-0000-00000A000000}"/>
    <cellStyle name="Currency 2 4" xfId="18" xr:uid="{00000000-0005-0000-0000-00000B000000}"/>
    <cellStyle name="Currency 2 5" xfId="10" xr:uid="{00000000-0005-0000-0000-00000C000000}"/>
    <cellStyle name="Currency 3" xfId="5" xr:uid="{00000000-0005-0000-0000-00000D000000}"/>
    <cellStyle name="Currency 3 2" xfId="23" xr:uid="{00000000-0005-0000-0000-00000E000000}"/>
    <cellStyle name="Currency 3 3" xfId="13" xr:uid="{00000000-0005-0000-0000-00000F000000}"/>
    <cellStyle name="Currency 4" xfId="6" xr:uid="{00000000-0005-0000-0000-000010000000}"/>
    <cellStyle name="Currency 4 2" xfId="7" xr:uid="{00000000-0005-0000-0000-000011000000}"/>
    <cellStyle name="Currency 4 2 2" xfId="25" xr:uid="{00000000-0005-0000-0000-000012000000}"/>
    <cellStyle name="Currency 4 2 3" xfId="15" xr:uid="{00000000-0005-0000-0000-000013000000}"/>
    <cellStyle name="Currency 4 3" xfId="24" xr:uid="{00000000-0005-0000-0000-000014000000}"/>
    <cellStyle name="Currency 4 4" xfId="14" xr:uid="{00000000-0005-0000-0000-000015000000}"/>
    <cellStyle name="Currency 5" xfId="26" xr:uid="{00000000-0005-0000-0000-000016000000}"/>
    <cellStyle name="Normal" xfId="0" builtinId="0"/>
    <cellStyle name="Normal 2" xfId="8" xr:uid="{00000000-0005-0000-0000-000018000000}"/>
    <cellStyle name="Normal 2 2" xfId="27" xr:uid="{00000000-0005-0000-0000-000019000000}"/>
    <cellStyle name="Normal 2 3" xfId="16" xr:uid="{00000000-0005-0000-0000-00001A000000}"/>
    <cellStyle name="Normal 3" xfId="9" xr:uid="{00000000-0005-0000-0000-00001B000000}"/>
    <cellStyle name="Normal 3 2" xfId="28" xr:uid="{00000000-0005-0000-0000-00001C000000}"/>
    <cellStyle name="Normal 3 3" xfId="17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58"/>
  <sheetViews>
    <sheetView tabSelected="1" zoomScale="90" zoomScaleNormal="9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A5" sqref="A5"/>
    </sheetView>
  </sheetViews>
  <sheetFormatPr defaultRowHeight="12.75" x14ac:dyDescent="0.2"/>
  <cols>
    <col min="1" max="1" width="9.42578125" customWidth="1"/>
    <col min="2" max="2" width="8.42578125" customWidth="1"/>
    <col min="3" max="3" width="8.5703125" customWidth="1"/>
    <col min="4" max="4" width="37.42578125" customWidth="1"/>
    <col min="5" max="5" width="9.5703125" customWidth="1"/>
    <col min="6" max="7" width="7" customWidth="1"/>
    <col min="8" max="8" width="6" customWidth="1"/>
    <col min="9" max="9" width="6.5703125" customWidth="1"/>
    <col min="10" max="11" width="6" customWidth="1"/>
    <col min="12" max="12" width="5.7109375" customWidth="1"/>
    <col min="13" max="15" width="6" customWidth="1"/>
    <col min="16" max="16" width="6" style="69" customWidth="1"/>
    <col min="17" max="17" width="6" style="22" customWidth="1"/>
    <col min="18" max="19" width="6" style="69" customWidth="1"/>
    <col min="20" max="31" width="6" customWidth="1"/>
  </cols>
  <sheetData>
    <row r="1" spans="1:34" ht="22.5" customHeight="1" x14ac:dyDescent="0.2">
      <c r="B1" s="236" t="s">
        <v>826</v>
      </c>
      <c r="C1" s="237"/>
      <c r="D1" s="237"/>
      <c r="E1" s="13"/>
      <c r="F1" s="13"/>
      <c r="G1" s="247" t="s">
        <v>827</v>
      </c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49"/>
      <c r="AG1" s="64"/>
      <c r="AH1" s="64"/>
    </row>
    <row r="2" spans="1:34" ht="22.5" customHeight="1" x14ac:dyDescent="0.2">
      <c r="B2" s="234" t="s">
        <v>837</v>
      </c>
      <c r="C2" s="235"/>
      <c r="D2" s="235"/>
      <c r="E2" s="61"/>
      <c r="F2" s="61"/>
      <c r="G2" s="248" t="s">
        <v>446</v>
      </c>
      <c r="H2" s="248"/>
      <c r="I2" s="248"/>
      <c r="J2" s="249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156"/>
      <c r="AH2" s="156"/>
    </row>
    <row r="3" spans="1:34" ht="22.5" customHeight="1" x14ac:dyDescent="0.2">
      <c r="A3" s="45"/>
      <c r="B3" s="7"/>
      <c r="C3" s="7"/>
      <c r="D3" s="7"/>
      <c r="E3" s="12"/>
      <c r="F3" s="55"/>
      <c r="G3" s="166"/>
      <c r="H3" s="241" t="s">
        <v>3</v>
      </c>
      <c r="I3" s="242"/>
      <c r="J3" s="242"/>
      <c r="K3" s="243"/>
      <c r="L3" s="241" t="s">
        <v>141</v>
      </c>
      <c r="M3" s="242"/>
      <c r="N3" s="242"/>
      <c r="O3" s="243"/>
      <c r="P3" s="244" t="s">
        <v>349</v>
      </c>
      <c r="Q3" s="245"/>
      <c r="R3" s="245"/>
      <c r="S3" s="246"/>
      <c r="T3" s="241" t="s">
        <v>142</v>
      </c>
      <c r="U3" s="242"/>
      <c r="V3" s="242"/>
      <c r="W3" s="243"/>
      <c r="X3" s="238" t="s">
        <v>91</v>
      </c>
      <c r="Y3" s="239"/>
      <c r="Z3" s="239"/>
      <c r="AA3" s="240"/>
      <c r="AB3" s="238" t="s">
        <v>92</v>
      </c>
      <c r="AC3" s="239"/>
      <c r="AD3" s="239"/>
      <c r="AE3" s="240"/>
      <c r="AF3" s="5"/>
      <c r="AG3" s="5"/>
      <c r="AH3" s="5"/>
    </row>
    <row r="4" spans="1:34" ht="22.5" customHeight="1" x14ac:dyDescent="0.2">
      <c r="A4" s="8" t="s">
        <v>97</v>
      </c>
      <c r="B4" s="8" t="s">
        <v>143</v>
      </c>
      <c r="C4" s="8" t="s">
        <v>356</v>
      </c>
      <c r="D4" s="46" t="s">
        <v>140</v>
      </c>
      <c r="E4" s="48" t="s">
        <v>357</v>
      </c>
      <c r="F4" s="56" t="s">
        <v>355</v>
      </c>
      <c r="G4" s="17" t="s">
        <v>98</v>
      </c>
      <c r="H4" s="84" t="s">
        <v>93</v>
      </c>
      <c r="I4" s="85" t="s">
        <v>94</v>
      </c>
      <c r="J4" s="85" t="s">
        <v>95</v>
      </c>
      <c r="K4" s="86" t="s">
        <v>96</v>
      </c>
      <c r="L4" s="84" t="s">
        <v>93</v>
      </c>
      <c r="M4" s="85" t="s">
        <v>94</v>
      </c>
      <c r="N4" s="85" t="s">
        <v>95</v>
      </c>
      <c r="O4" s="86" t="s">
        <v>96</v>
      </c>
      <c r="P4" s="87" t="s">
        <v>93</v>
      </c>
      <c r="Q4" s="124" t="s">
        <v>94</v>
      </c>
      <c r="R4" s="88" t="s">
        <v>95</v>
      </c>
      <c r="S4" s="89" t="s">
        <v>96</v>
      </c>
      <c r="T4" s="84" t="s">
        <v>93</v>
      </c>
      <c r="U4" s="85" t="s">
        <v>94</v>
      </c>
      <c r="V4" s="85" t="s">
        <v>95</v>
      </c>
      <c r="W4" s="86" t="s">
        <v>96</v>
      </c>
      <c r="X4" s="90" t="s">
        <v>93</v>
      </c>
      <c r="Y4" s="91" t="s">
        <v>94</v>
      </c>
      <c r="Z4" s="91" t="s">
        <v>95</v>
      </c>
      <c r="AA4" s="92" t="s">
        <v>96</v>
      </c>
      <c r="AB4" s="90" t="s">
        <v>93</v>
      </c>
      <c r="AC4" s="91" t="s">
        <v>94</v>
      </c>
      <c r="AD4" s="91" t="s">
        <v>95</v>
      </c>
      <c r="AE4" s="92" t="s">
        <v>96</v>
      </c>
      <c r="AF4" s="5"/>
      <c r="AG4" s="5"/>
      <c r="AH4" s="5"/>
    </row>
    <row r="5" spans="1:34" ht="22.5" customHeight="1" x14ac:dyDescent="0.2">
      <c r="A5" s="18">
        <v>1.34</v>
      </c>
      <c r="B5" s="4" t="s">
        <v>215</v>
      </c>
      <c r="C5" s="4"/>
      <c r="D5" s="58" t="s">
        <v>679</v>
      </c>
      <c r="E5" s="54"/>
      <c r="F5" s="30">
        <v>161</v>
      </c>
      <c r="G5" s="80" t="s">
        <v>276</v>
      </c>
      <c r="H5" s="93"/>
      <c r="I5" s="95"/>
      <c r="J5" s="95"/>
      <c r="K5" s="97"/>
      <c r="L5" s="93"/>
      <c r="M5" s="95"/>
      <c r="N5" s="95"/>
      <c r="O5" s="97"/>
      <c r="P5" s="93"/>
      <c r="Q5" s="188">
        <v>1</v>
      </c>
      <c r="R5" s="95"/>
      <c r="S5" s="97"/>
      <c r="T5" s="93"/>
      <c r="U5" s="95"/>
      <c r="V5" s="95"/>
      <c r="W5" s="97"/>
      <c r="X5" s="93"/>
      <c r="Y5" s="95"/>
      <c r="Z5" s="95"/>
      <c r="AA5" s="97"/>
      <c r="AB5" s="93"/>
      <c r="AC5" s="95"/>
      <c r="AD5" s="200">
        <v>0</v>
      </c>
      <c r="AE5" s="97"/>
      <c r="AF5" s="2"/>
      <c r="AG5" s="2"/>
      <c r="AH5" s="2"/>
    </row>
    <row r="6" spans="1:34" ht="22.5" customHeight="1" x14ac:dyDescent="0.2">
      <c r="A6" s="26">
        <v>25</v>
      </c>
      <c r="B6" s="4" t="s">
        <v>58</v>
      </c>
      <c r="C6" s="4"/>
      <c r="D6" s="58" t="s">
        <v>671</v>
      </c>
      <c r="E6" s="54"/>
      <c r="F6" s="30">
        <v>161</v>
      </c>
      <c r="G6" s="80" t="s">
        <v>306</v>
      </c>
      <c r="H6" s="93"/>
      <c r="I6" s="95"/>
      <c r="J6" s="95"/>
      <c r="K6" s="97"/>
      <c r="L6" s="93"/>
      <c r="M6" s="95"/>
      <c r="N6" s="95"/>
      <c r="O6" s="97"/>
      <c r="P6" s="93"/>
      <c r="Q6" s="95"/>
      <c r="R6" s="95"/>
      <c r="S6" s="97"/>
      <c r="T6" s="93"/>
      <c r="U6" s="95"/>
      <c r="V6" s="95"/>
      <c r="W6" s="97"/>
      <c r="X6" s="93"/>
      <c r="Y6" s="95"/>
      <c r="Z6" s="95"/>
      <c r="AA6" s="97"/>
      <c r="AB6" s="93"/>
      <c r="AC6" s="188">
        <v>2</v>
      </c>
      <c r="AD6" s="95"/>
      <c r="AE6" s="97"/>
      <c r="AF6" s="2"/>
      <c r="AG6" s="2"/>
      <c r="AH6" s="2"/>
    </row>
    <row r="7" spans="1:34" ht="22.5" customHeight="1" x14ac:dyDescent="0.2">
      <c r="A7" s="26">
        <v>14.9</v>
      </c>
      <c r="B7" s="4" t="s">
        <v>53</v>
      </c>
      <c r="C7" s="4"/>
      <c r="D7" s="58" t="s">
        <v>680</v>
      </c>
      <c r="E7" s="54"/>
      <c r="F7" s="30">
        <v>161</v>
      </c>
      <c r="G7" s="80" t="s">
        <v>306</v>
      </c>
      <c r="H7" s="93"/>
      <c r="I7" s="95"/>
      <c r="J7" s="95"/>
      <c r="K7" s="97"/>
      <c r="L7" s="93"/>
      <c r="M7" s="95"/>
      <c r="N7" s="95"/>
      <c r="O7" s="97"/>
      <c r="P7" s="93"/>
      <c r="Q7" s="95"/>
      <c r="R7" s="95"/>
      <c r="S7" s="97"/>
      <c r="T7" s="93"/>
      <c r="U7" s="95"/>
      <c r="V7" s="95"/>
      <c r="W7" s="97"/>
      <c r="X7" s="93"/>
      <c r="Y7" s="95"/>
      <c r="Z7" s="95"/>
      <c r="AA7" s="97"/>
      <c r="AB7" s="93"/>
      <c r="AC7" s="188">
        <v>1</v>
      </c>
      <c r="AD7" s="95"/>
      <c r="AE7" s="97"/>
      <c r="AF7" s="2"/>
      <c r="AG7" s="2"/>
      <c r="AH7" s="2"/>
    </row>
    <row r="8" spans="1:34" ht="22.5" customHeight="1" x14ac:dyDescent="0.2">
      <c r="A8" s="18">
        <v>0.42</v>
      </c>
      <c r="B8" s="4" t="s">
        <v>21</v>
      </c>
      <c r="C8" s="4"/>
      <c r="D8" s="58" t="s">
        <v>478</v>
      </c>
      <c r="E8" s="54"/>
      <c r="F8" s="30">
        <v>138</v>
      </c>
      <c r="G8" s="80" t="s">
        <v>343</v>
      </c>
      <c r="H8" s="93"/>
      <c r="I8" s="95"/>
      <c r="J8" s="95"/>
      <c r="K8" s="97"/>
      <c r="L8" s="93"/>
      <c r="M8" s="95"/>
      <c r="N8" s="95"/>
      <c r="O8" s="97"/>
      <c r="P8" s="93"/>
      <c r="Q8" s="95"/>
      <c r="R8" s="95"/>
      <c r="S8" s="97"/>
      <c r="T8" s="93"/>
      <c r="U8" s="95"/>
      <c r="V8" s="95"/>
      <c r="W8" s="97"/>
      <c r="X8" s="93"/>
      <c r="Y8" s="95"/>
      <c r="Z8" s="95"/>
      <c r="AA8" s="97"/>
      <c r="AB8" s="93"/>
      <c r="AC8" s="188">
        <v>0</v>
      </c>
      <c r="AD8" s="188">
        <v>0</v>
      </c>
      <c r="AE8" s="219">
        <v>1</v>
      </c>
      <c r="AF8" s="2"/>
      <c r="AG8" s="2"/>
      <c r="AH8" s="2"/>
    </row>
    <row r="9" spans="1:34" ht="22.5" customHeight="1" x14ac:dyDescent="0.2">
      <c r="A9" s="18">
        <v>12.29</v>
      </c>
      <c r="B9" s="4" t="s">
        <v>196</v>
      </c>
      <c r="C9" s="4"/>
      <c r="D9" s="58" t="s">
        <v>825</v>
      </c>
      <c r="E9" s="54"/>
      <c r="F9" s="30">
        <v>345</v>
      </c>
      <c r="G9" s="80" t="s">
        <v>276</v>
      </c>
      <c r="H9" s="93"/>
      <c r="I9" s="95"/>
      <c r="J9" s="95"/>
      <c r="K9" s="97"/>
      <c r="L9" s="93"/>
      <c r="M9" s="95"/>
      <c r="N9" s="95"/>
      <c r="O9" s="97"/>
      <c r="P9" s="93"/>
      <c r="Q9" s="95"/>
      <c r="R9" s="95"/>
      <c r="S9" s="97"/>
      <c r="T9" s="93"/>
      <c r="U9" s="95"/>
      <c r="V9" s="95"/>
      <c r="W9" s="97"/>
      <c r="X9" s="93"/>
      <c r="Y9" s="95"/>
      <c r="Z9" s="95"/>
      <c r="AA9" s="97"/>
      <c r="AB9" s="93"/>
      <c r="AC9" s="95"/>
      <c r="AD9" s="95"/>
      <c r="AE9" s="97"/>
    </row>
    <row r="10" spans="1:34" ht="22.5" customHeight="1" x14ac:dyDescent="0.2">
      <c r="A10" s="67">
        <v>0.73</v>
      </c>
      <c r="B10" s="4" t="s">
        <v>34</v>
      </c>
      <c r="C10" s="4"/>
      <c r="D10" s="58" t="s">
        <v>362</v>
      </c>
      <c r="E10" s="54"/>
      <c r="F10" s="30">
        <v>138</v>
      </c>
      <c r="G10" s="80" t="s">
        <v>343</v>
      </c>
      <c r="H10" s="93"/>
      <c r="I10" s="95"/>
      <c r="J10" s="95"/>
      <c r="K10" s="97"/>
      <c r="L10" s="93"/>
      <c r="M10" s="95"/>
      <c r="N10" s="95"/>
      <c r="O10" s="97"/>
      <c r="P10" s="93"/>
      <c r="Q10" s="95"/>
      <c r="R10" s="95"/>
      <c r="S10" s="97"/>
      <c r="T10" s="93"/>
      <c r="U10" s="95"/>
      <c r="V10" s="95"/>
      <c r="W10" s="97"/>
      <c r="X10" s="93"/>
      <c r="Y10" s="95"/>
      <c r="Z10" s="95"/>
      <c r="AA10" s="97"/>
      <c r="AB10" s="93"/>
      <c r="AC10" s="188"/>
      <c r="AD10" s="188">
        <v>1</v>
      </c>
      <c r="AE10" s="97"/>
      <c r="AF10" s="2"/>
      <c r="AG10" s="2"/>
      <c r="AH10" s="2"/>
    </row>
    <row r="11" spans="1:34" ht="22.5" customHeight="1" x14ac:dyDescent="0.2">
      <c r="A11" s="18">
        <v>43.24</v>
      </c>
      <c r="B11" s="4" t="s">
        <v>789</v>
      </c>
      <c r="C11" s="4"/>
      <c r="D11" s="58" t="s">
        <v>682</v>
      </c>
      <c r="E11" s="54"/>
      <c r="F11" s="30">
        <v>345</v>
      </c>
      <c r="G11" s="80" t="s">
        <v>306</v>
      </c>
      <c r="H11" s="93"/>
      <c r="I11" s="95"/>
      <c r="J11" s="95"/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186">
        <v>1</v>
      </c>
      <c r="AC11" s="95"/>
      <c r="AD11" s="187">
        <v>2</v>
      </c>
      <c r="AE11" s="218">
        <v>4</v>
      </c>
      <c r="AF11" s="2"/>
      <c r="AG11" s="2"/>
      <c r="AH11" s="2"/>
    </row>
    <row r="12" spans="1:34" ht="22.5" customHeight="1" x14ac:dyDescent="0.2">
      <c r="A12" s="18">
        <v>55.2</v>
      </c>
      <c r="B12" s="4" t="s">
        <v>175</v>
      </c>
      <c r="C12" s="4"/>
      <c r="D12" s="58" t="s">
        <v>681</v>
      </c>
      <c r="E12" s="54"/>
      <c r="F12" s="127">
        <v>161</v>
      </c>
      <c r="G12" s="80" t="s">
        <v>276</v>
      </c>
      <c r="H12" s="186">
        <v>0</v>
      </c>
      <c r="I12" s="188"/>
      <c r="J12" s="200">
        <v>54</v>
      </c>
      <c r="K12" s="97"/>
      <c r="L12" s="93"/>
      <c r="M12" s="95"/>
      <c r="N12" s="95"/>
      <c r="O12" s="97"/>
      <c r="P12" s="93"/>
      <c r="Q12" s="95"/>
      <c r="R12" s="95"/>
      <c r="S12" s="97"/>
      <c r="T12" s="186">
        <v>0</v>
      </c>
      <c r="U12" s="95"/>
      <c r="V12" s="95"/>
      <c r="W12" s="97"/>
      <c r="X12" s="93"/>
      <c r="Y12" s="95"/>
      <c r="Z12" s="95"/>
      <c r="AA12" s="97"/>
      <c r="AB12" s="203">
        <v>2</v>
      </c>
      <c r="AC12" s="188">
        <v>5</v>
      </c>
      <c r="AD12" s="114"/>
      <c r="AE12" s="97"/>
      <c r="AF12" s="2"/>
      <c r="AG12" s="2"/>
      <c r="AH12" s="2"/>
    </row>
    <row r="13" spans="1:34" ht="22.5" customHeight="1" x14ac:dyDescent="0.2">
      <c r="A13" s="18">
        <v>11.18</v>
      </c>
      <c r="B13" s="4" t="s">
        <v>369</v>
      </c>
      <c r="C13" s="66"/>
      <c r="D13" s="3" t="s">
        <v>366</v>
      </c>
      <c r="E13" s="149"/>
      <c r="F13" s="30">
        <v>138</v>
      </c>
      <c r="G13" s="80" t="s">
        <v>343</v>
      </c>
      <c r="H13" s="93"/>
      <c r="I13" s="188">
        <v>0</v>
      </c>
      <c r="J13" s="200">
        <v>11</v>
      </c>
      <c r="K13" s="157"/>
      <c r="L13" s="93"/>
      <c r="M13" s="148"/>
      <c r="N13" s="148"/>
      <c r="O13" s="157"/>
      <c r="P13" s="93"/>
      <c r="Q13" s="188"/>
      <c r="R13" s="188">
        <v>11</v>
      </c>
      <c r="S13" s="157"/>
      <c r="T13" s="93"/>
      <c r="U13" s="148"/>
      <c r="V13" s="148"/>
      <c r="W13" s="157"/>
      <c r="X13" s="93"/>
      <c r="Y13" s="148"/>
      <c r="Z13" s="217"/>
      <c r="AA13" s="157"/>
      <c r="AB13" s="93"/>
      <c r="AC13" s="188">
        <v>0</v>
      </c>
      <c r="AD13" s="188">
        <v>0</v>
      </c>
      <c r="AE13" s="218">
        <v>1</v>
      </c>
      <c r="AF13" s="2"/>
      <c r="AG13" s="2"/>
      <c r="AH13" s="2"/>
    </row>
    <row r="14" spans="1:34" ht="22.5" customHeight="1" x14ac:dyDescent="0.2">
      <c r="A14" s="18">
        <v>13.5</v>
      </c>
      <c r="B14" s="4" t="s">
        <v>24</v>
      </c>
      <c r="C14" s="4"/>
      <c r="D14" s="58" t="s">
        <v>25</v>
      </c>
      <c r="E14" s="54"/>
      <c r="F14" s="30">
        <v>138</v>
      </c>
      <c r="G14" s="80" t="s">
        <v>343</v>
      </c>
      <c r="H14" s="93"/>
      <c r="I14" s="95"/>
      <c r="J14" s="95"/>
      <c r="K14" s="97"/>
      <c r="L14" s="93"/>
      <c r="M14" s="95"/>
      <c r="N14" s="95"/>
      <c r="O14" s="97"/>
      <c r="P14" s="93"/>
      <c r="Q14" s="95"/>
      <c r="R14" s="114"/>
      <c r="S14" s="95"/>
      <c r="T14" s="93"/>
      <c r="U14" s="95"/>
      <c r="V14" s="95"/>
      <c r="W14" s="97"/>
      <c r="X14" s="93"/>
      <c r="Y14" s="95"/>
      <c r="Z14" s="95"/>
      <c r="AA14" s="97"/>
      <c r="AB14" s="198">
        <v>1</v>
      </c>
      <c r="AC14" s="204">
        <v>2</v>
      </c>
      <c r="AD14" s="95"/>
      <c r="AE14" s="97"/>
      <c r="AF14" s="2"/>
      <c r="AG14" s="2"/>
      <c r="AH14" s="2"/>
    </row>
    <row r="15" spans="1:34" ht="22.5" customHeight="1" x14ac:dyDescent="0.2">
      <c r="A15" s="18">
        <v>1.0900000000000001</v>
      </c>
      <c r="B15" s="4" t="s">
        <v>49</v>
      </c>
      <c r="C15" s="4"/>
      <c r="D15" s="58" t="s">
        <v>683</v>
      </c>
      <c r="E15" s="54"/>
      <c r="F15" s="30">
        <v>138</v>
      </c>
      <c r="G15" s="80" t="s">
        <v>343</v>
      </c>
      <c r="H15" s="93"/>
      <c r="I15" s="95"/>
      <c r="J15" s="95"/>
      <c r="K15" s="97"/>
      <c r="L15" s="93"/>
      <c r="M15" s="95"/>
      <c r="N15" s="95"/>
      <c r="O15" s="97"/>
      <c r="P15" s="93"/>
      <c r="Q15" s="95"/>
      <c r="R15" s="95"/>
      <c r="S15" s="97"/>
      <c r="T15" s="93"/>
      <c r="U15" s="95"/>
      <c r="V15" s="95"/>
      <c r="W15" s="218"/>
      <c r="X15" s="93"/>
      <c r="Y15" s="95"/>
      <c r="Z15" s="95"/>
      <c r="AA15" s="97"/>
      <c r="AB15" s="93"/>
      <c r="AC15" s="188">
        <v>0</v>
      </c>
      <c r="AD15" s="188">
        <v>0</v>
      </c>
      <c r="AE15" s="219">
        <v>1</v>
      </c>
      <c r="AF15" s="2"/>
      <c r="AG15" s="2"/>
      <c r="AH15" s="2"/>
    </row>
    <row r="16" spans="1:34" ht="22.5" customHeight="1" x14ac:dyDescent="0.2">
      <c r="A16" s="18">
        <v>44.2</v>
      </c>
      <c r="B16" s="4" t="s">
        <v>224</v>
      </c>
      <c r="C16" s="4"/>
      <c r="D16" s="58" t="s">
        <v>684</v>
      </c>
      <c r="E16" s="54"/>
      <c r="F16" s="30">
        <v>345</v>
      </c>
      <c r="G16" s="80" t="s">
        <v>306</v>
      </c>
      <c r="H16" s="93"/>
      <c r="I16" s="95"/>
      <c r="J16" s="95"/>
      <c r="K16" s="97"/>
      <c r="L16" s="93"/>
      <c r="M16" s="95"/>
      <c r="N16" s="95"/>
      <c r="O16" s="97"/>
      <c r="P16" s="93"/>
      <c r="Q16" s="95"/>
      <c r="R16" s="95"/>
      <c r="S16" s="97"/>
      <c r="T16" s="93"/>
      <c r="U16" s="95"/>
      <c r="V16" s="95"/>
      <c r="W16" s="97"/>
      <c r="X16" s="93"/>
      <c r="Y16" s="95"/>
      <c r="Z16" s="95"/>
      <c r="AA16" s="97"/>
      <c r="AB16" s="186">
        <v>10</v>
      </c>
      <c r="AC16" s="95"/>
      <c r="AD16" s="188"/>
      <c r="AE16" s="152"/>
      <c r="AF16" s="2"/>
      <c r="AG16" s="2"/>
      <c r="AH16" s="2"/>
    </row>
    <row r="17" spans="1:31" ht="22.5" customHeight="1" x14ac:dyDescent="0.2">
      <c r="A17" s="18">
        <v>28.7</v>
      </c>
      <c r="B17" s="4" t="s">
        <v>185</v>
      </c>
      <c r="C17" s="4"/>
      <c r="D17" s="58" t="s">
        <v>685</v>
      </c>
      <c r="E17" s="54"/>
      <c r="F17" s="30">
        <v>138</v>
      </c>
      <c r="G17" s="80" t="s">
        <v>293</v>
      </c>
      <c r="H17" s="93"/>
      <c r="I17" s="95"/>
      <c r="J17" s="95"/>
      <c r="K17" s="97"/>
      <c r="L17" s="93"/>
      <c r="M17" s="95"/>
      <c r="N17" s="95"/>
      <c r="O17" s="97"/>
      <c r="P17" s="93"/>
      <c r="Q17" s="95"/>
      <c r="R17" s="95"/>
      <c r="S17" s="97"/>
      <c r="T17" s="93"/>
      <c r="U17" s="95"/>
      <c r="V17" s="95"/>
      <c r="W17" s="97"/>
      <c r="X17" s="93"/>
      <c r="Y17" s="95"/>
      <c r="Z17" s="95"/>
      <c r="AA17" s="97"/>
      <c r="AB17" s="93"/>
      <c r="AC17" s="95"/>
      <c r="AD17" s="188">
        <v>6</v>
      </c>
      <c r="AE17" s="218">
        <v>2</v>
      </c>
    </row>
    <row r="18" spans="1:31" ht="22.5" customHeight="1" x14ac:dyDescent="0.2">
      <c r="A18" s="18">
        <v>9</v>
      </c>
      <c r="B18" s="4" t="s">
        <v>159</v>
      </c>
      <c r="C18" s="4"/>
      <c r="D18" s="58" t="s">
        <v>66</v>
      </c>
      <c r="E18" s="54"/>
      <c r="F18" s="30">
        <v>138</v>
      </c>
      <c r="G18" s="80" t="s">
        <v>343</v>
      </c>
      <c r="H18" s="93"/>
      <c r="I18" s="95"/>
      <c r="J18" s="95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198">
        <v>0</v>
      </c>
      <c r="AC18" s="95"/>
      <c r="AD18" s="95"/>
      <c r="AE18" s="218">
        <v>1</v>
      </c>
    </row>
    <row r="19" spans="1:31" ht="22.5" customHeight="1" x14ac:dyDescent="0.2">
      <c r="A19" s="18">
        <v>0.48</v>
      </c>
      <c r="B19" s="4" t="s">
        <v>197</v>
      </c>
      <c r="C19" s="4"/>
      <c r="D19" s="58" t="s">
        <v>462</v>
      </c>
      <c r="E19" s="54"/>
      <c r="F19" s="30">
        <v>138</v>
      </c>
      <c r="G19" s="80" t="s">
        <v>343</v>
      </c>
      <c r="H19" s="93"/>
      <c r="I19" s="95"/>
      <c r="J19" s="95"/>
      <c r="K19" s="97"/>
      <c r="L19" s="93"/>
      <c r="M19" s="95"/>
      <c r="N19" s="95"/>
      <c r="O19" s="97"/>
      <c r="P19" s="93"/>
      <c r="Q19" s="95"/>
      <c r="R19" s="95"/>
      <c r="S19" s="97"/>
      <c r="T19" s="93"/>
      <c r="U19" s="95"/>
      <c r="V19" s="95"/>
      <c r="W19" s="97"/>
      <c r="X19" s="93"/>
      <c r="Y19" s="95"/>
      <c r="Z19" s="95"/>
      <c r="AA19" s="97"/>
      <c r="AB19" s="93"/>
      <c r="AC19" s="95"/>
      <c r="AD19" s="95"/>
      <c r="AE19" s="219"/>
    </row>
    <row r="20" spans="1:31" ht="22.5" customHeight="1" x14ac:dyDescent="0.2">
      <c r="A20" s="18">
        <v>2.4700000000000002</v>
      </c>
      <c r="B20" s="4" t="s">
        <v>17</v>
      </c>
      <c r="C20" s="4"/>
      <c r="D20" s="58" t="s">
        <v>838</v>
      </c>
      <c r="E20" s="54"/>
      <c r="F20" s="30">
        <v>138</v>
      </c>
      <c r="G20" s="80" t="s">
        <v>343</v>
      </c>
      <c r="H20" s="93"/>
      <c r="I20" s="95"/>
      <c r="J20" s="95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198">
        <v>1</v>
      </c>
      <c r="AC20" s="95"/>
      <c r="AD20" s="95"/>
      <c r="AE20" s="97"/>
    </row>
    <row r="21" spans="1:31" ht="22.5" customHeight="1" x14ac:dyDescent="0.2">
      <c r="A21" s="18">
        <v>31.6</v>
      </c>
      <c r="B21" s="4" t="s">
        <v>31</v>
      </c>
      <c r="C21" s="4"/>
      <c r="D21" s="58" t="s">
        <v>686</v>
      </c>
      <c r="E21" s="54"/>
      <c r="F21" s="30">
        <v>345</v>
      </c>
      <c r="G21" s="80" t="s">
        <v>306</v>
      </c>
      <c r="H21" s="93"/>
      <c r="I21" s="95"/>
      <c r="J21" s="95"/>
      <c r="K21" s="97"/>
      <c r="L21" s="93"/>
      <c r="M21" s="95"/>
      <c r="N21" s="95"/>
      <c r="O21" s="97"/>
      <c r="P21" s="93"/>
      <c r="Q21" s="95"/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93"/>
      <c r="AC21" s="95"/>
      <c r="AD21" s="188">
        <v>1</v>
      </c>
      <c r="AE21" s="218">
        <v>5</v>
      </c>
    </row>
    <row r="22" spans="1:31" ht="22.5" customHeight="1" x14ac:dyDescent="0.2">
      <c r="A22" s="18">
        <v>16.600000000000001</v>
      </c>
      <c r="B22" s="4" t="s">
        <v>57</v>
      </c>
      <c r="C22" s="4"/>
      <c r="D22" s="58" t="s">
        <v>666</v>
      </c>
      <c r="E22" s="54"/>
      <c r="F22" s="30">
        <v>345</v>
      </c>
      <c r="G22" s="80" t="s">
        <v>306</v>
      </c>
      <c r="H22" s="93"/>
      <c r="I22" s="95"/>
      <c r="J22" s="95"/>
      <c r="K22" s="97"/>
      <c r="L22" s="93"/>
      <c r="M22" s="95"/>
      <c r="N22" s="95"/>
      <c r="O22" s="97"/>
      <c r="P22" s="93"/>
      <c r="Q22" s="188">
        <v>16</v>
      </c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93"/>
      <c r="AC22" s="188">
        <v>1</v>
      </c>
      <c r="AD22" s="188">
        <v>1</v>
      </c>
      <c r="AE22" s="97"/>
    </row>
    <row r="23" spans="1:31" ht="22.5" customHeight="1" x14ac:dyDescent="0.2">
      <c r="A23" s="18">
        <v>1</v>
      </c>
      <c r="B23" s="4" t="s">
        <v>36</v>
      </c>
      <c r="C23" s="4"/>
      <c r="D23" s="58" t="s">
        <v>672</v>
      </c>
      <c r="E23" s="54"/>
      <c r="F23" s="30">
        <v>161</v>
      </c>
      <c r="G23" s="80" t="s">
        <v>276</v>
      </c>
      <c r="H23" s="93"/>
      <c r="I23" s="95"/>
      <c r="J23" s="95"/>
      <c r="K23" s="97"/>
      <c r="L23" s="93"/>
      <c r="M23" s="95"/>
      <c r="N23" s="95"/>
      <c r="O23" s="97"/>
      <c r="P23" s="93"/>
      <c r="Q23" s="95"/>
      <c r="R23" s="95"/>
      <c r="S23" s="97"/>
      <c r="T23" s="93"/>
      <c r="U23" s="95"/>
      <c r="V23" s="95"/>
      <c r="W23" s="97"/>
      <c r="X23" s="93"/>
      <c r="Y23" s="95"/>
      <c r="Z23" s="95"/>
      <c r="AA23" s="97"/>
      <c r="AB23" s="93"/>
      <c r="AC23" s="95"/>
      <c r="AD23" s="95"/>
      <c r="AE23" s="97"/>
    </row>
    <row r="24" spans="1:31" ht="22.5" customHeight="1" x14ac:dyDescent="0.2">
      <c r="A24" s="67">
        <v>3.23</v>
      </c>
      <c r="B24" s="4" t="s">
        <v>54</v>
      </c>
      <c r="C24" s="4"/>
      <c r="D24" s="58" t="s">
        <v>673</v>
      </c>
      <c r="E24" s="54"/>
      <c r="F24" s="30">
        <v>161</v>
      </c>
      <c r="G24" s="80" t="s">
        <v>306</v>
      </c>
      <c r="H24" s="93"/>
      <c r="I24" s="95"/>
      <c r="J24" s="95"/>
      <c r="K24" s="97"/>
      <c r="L24" s="93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186">
        <v>1</v>
      </c>
      <c r="AC24" s="188">
        <v>1</v>
      </c>
      <c r="AD24" s="188"/>
      <c r="AE24" s="97"/>
    </row>
    <row r="25" spans="1:31" ht="22.5" customHeight="1" x14ac:dyDescent="0.2">
      <c r="A25" s="18">
        <v>2.8</v>
      </c>
      <c r="B25" s="4" t="s">
        <v>67</v>
      </c>
      <c r="C25" s="4"/>
      <c r="D25" s="58" t="s">
        <v>363</v>
      </c>
      <c r="E25" s="54"/>
      <c r="F25" s="30">
        <v>138</v>
      </c>
      <c r="G25" s="80" t="s">
        <v>343</v>
      </c>
      <c r="H25" s="93"/>
      <c r="I25" s="95"/>
      <c r="J25" s="95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93"/>
      <c r="AC25" s="95"/>
      <c r="AD25" s="95"/>
      <c r="AE25" s="219">
        <v>2</v>
      </c>
    </row>
    <row r="26" spans="1:31" ht="22.5" customHeight="1" x14ac:dyDescent="0.2">
      <c r="A26" s="18">
        <v>3.2</v>
      </c>
      <c r="B26" s="4" t="s">
        <v>14</v>
      </c>
      <c r="C26" s="4"/>
      <c r="D26" s="58" t="s">
        <v>465</v>
      </c>
      <c r="E26" s="54"/>
      <c r="F26" s="30">
        <v>138</v>
      </c>
      <c r="G26" s="80" t="s">
        <v>343</v>
      </c>
      <c r="H26" s="93"/>
      <c r="I26" s="95"/>
      <c r="J26" s="95"/>
      <c r="K26" s="97"/>
      <c r="L26" s="93"/>
      <c r="M26" s="95"/>
      <c r="N26" s="95"/>
      <c r="O26" s="97"/>
      <c r="P26" s="93"/>
      <c r="Q26" s="95"/>
      <c r="R26" s="95"/>
      <c r="S26" s="97"/>
      <c r="T26" s="93"/>
      <c r="U26" s="95"/>
      <c r="V26" s="95"/>
      <c r="W26" s="97"/>
      <c r="X26" s="93"/>
      <c r="Y26" s="95"/>
      <c r="Z26" s="95"/>
      <c r="AA26" s="97"/>
      <c r="AB26" s="198">
        <v>1</v>
      </c>
      <c r="AC26" s="95"/>
      <c r="AD26" s="188">
        <v>0</v>
      </c>
      <c r="AE26" s="219">
        <v>1</v>
      </c>
    </row>
    <row r="27" spans="1:31" ht="22.5" customHeight="1" x14ac:dyDescent="0.2">
      <c r="A27" s="18">
        <v>1.6</v>
      </c>
      <c r="B27" s="4" t="s">
        <v>15</v>
      </c>
      <c r="C27" s="4"/>
      <c r="D27" s="58" t="s">
        <v>464</v>
      </c>
      <c r="E27" s="54"/>
      <c r="F27" s="30">
        <v>345</v>
      </c>
      <c r="G27" s="80" t="s">
        <v>343</v>
      </c>
      <c r="H27" s="93"/>
      <c r="I27" s="95"/>
      <c r="J27" s="95"/>
      <c r="K27" s="97"/>
      <c r="L27" s="93"/>
      <c r="M27" s="95"/>
      <c r="N27" s="95"/>
      <c r="O27" s="97"/>
      <c r="P27" s="93"/>
      <c r="Q27" s="95"/>
      <c r="R27" s="95"/>
      <c r="S27" s="97"/>
      <c r="T27" s="93"/>
      <c r="U27" s="95"/>
      <c r="V27" s="95"/>
      <c r="W27" s="97"/>
      <c r="X27" s="93"/>
      <c r="Y27" s="95"/>
      <c r="Z27" s="95"/>
      <c r="AA27" s="97"/>
      <c r="AB27" s="93"/>
      <c r="AC27" s="95"/>
      <c r="AD27" s="95"/>
      <c r="AE27" s="219"/>
    </row>
    <row r="28" spans="1:31" ht="22.5" customHeight="1" x14ac:dyDescent="0.2">
      <c r="A28" s="18">
        <v>6.36</v>
      </c>
      <c r="B28" s="4" t="s">
        <v>189</v>
      </c>
      <c r="C28" s="4"/>
      <c r="D28" s="58" t="s">
        <v>77</v>
      </c>
      <c r="E28" s="54"/>
      <c r="F28" s="30">
        <v>161</v>
      </c>
      <c r="G28" s="80" t="s">
        <v>293</v>
      </c>
      <c r="H28" s="93"/>
      <c r="I28" s="95"/>
      <c r="J28" s="95"/>
      <c r="K28" s="97"/>
      <c r="L28" s="93"/>
      <c r="M28" s="95"/>
      <c r="N28" s="95"/>
      <c r="O28" s="97"/>
      <c r="P28" s="93"/>
      <c r="Q28" s="95"/>
      <c r="R28" s="95"/>
      <c r="S28" s="97"/>
      <c r="T28" s="93"/>
      <c r="U28" s="95"/>
      <c r="V28" s="95"/>
      <c r="W28" s="97"/>
      <c r="X28" s="93"/>
      <c r="Y28" s="95"/>
      <c r="Z28" s="95"/>
      <c r="AA28" s="97"/>
      <c r="AB28" s="93"/>
      <c r="AC28" s="95"/>
      <c r="AD28" s="95"/>
      <c r="AE28" s="218">
        <v>2</v>
      </c>
    </row>
    <row r="29" spans="1:31" ht="22.5" customHeight="1" x14ac:dyDescent="0.2">
      <c r="A29" s="18">
        <v>6.1</v>
      </c>
      <c r="B29" s="4" t="s">
        <v>40</v>
      </c>
      <c r="C29" s="4"/>
      <c r="D29" s="58" t="s">
        <v>82</v>
      </c>
      <c r="E29" s="54"/>
      <c r="F29" s="30">
        <v>161</v>
      </c>
      <c r="G29" s="80" t="s">
        <v>293</v>
      </c>
      <c r="H29" s="93"/>
      <c r="I29" s="95"/>
      <c r="J29" s="95"/>
      <c r="K29" s="97"/>
      <c r="L29" s="93"/>
      <c r="M29" s="95"/>
      <c r="N29" s="95"/>
      <c r="O29" s="97"/>
      <c r="P29" s="93"/>
      <c r="Q29" s="95"/>
      <c r="R29" s="95"/>
      <c r="S29" s="97"/>
      <c r="T29" s="93"/>
      <c r="U29" s="95"/>
      <c r="V29" s="95"/>
      <c r="W29" s="97"/>
      <c r="X29" s="93"/>
      <c r="Y29" s="95"/>
      <c r="Z29" s="95"/>
      <c r="AA29" s="97"/>
      <c r="AB29" s="93"/>
      <c r="AC29" s="188">
        <v>1</v>
      </c>
      <c r="AD29" s="95"/>
      <c r="AE29" s="218"/>
    </row>
    <row r="30" spans="1:31" ht="22.5" customHeight="1" x14ac:dyDescent="0.2">
      <c r="A30" s="18">
        <v>7.1</v>
      </c>
      <c r="B30" s="4" t="s">
        <v>9</v>
      </c>
      <c r="C30" s="4"/>
      <c r="D30" s="58" t="s">
        <v>373</v>
      </c>
      <c r="E30" s="54"/>
      <c r="F30" s="30">
        <v>161</v>
      </c>
      <c r="G30" s="80" t="s">
        <v>293</v>
      </c>
      <c r="H30" s="93"/>
      <c r="I30" s="95"/>
      <c r="J30" s="95"/>
      <c r="K30" s="97"/>
      <c r="L30" s="93"/>
      <c r="M30" s="95"/>
      <c r="N30" s="95"/>
      <c r="O30" s="97"/>
      <c r="P30" s="93"/>
      <c r="Q30" s="95"/>
      <c r="R30" s="95"/>
      <c r="S30" s="97"/>
      <c r="T30" s="93"/>
      <c r="U30" s="95"/>
      <c r="V30" s="95"/>
      <c r="W30" s="97"/>
      <c r="X30" s="93"/>
      <c r="Y30" s="95"/>
      <c r="Z30" s="95"/>
      <c r="AA30" s="97"/>
      <c r="AB30" s="93"/>
      <c r="AC30" s="188">
        <v>1</v>
      </c>
      <c r="AD30" s="95"/>
      <c r="AE30" s="218"/>
    </row>
    <row r="31" spans="1:31" ht="22.5" customHeight="1" x14ac:dyDescent="0.2">
      <c r="A31" s="18">
        <v>4.5</v>
      </c>
      <c r="B31" s="4" t="s">
        <v>199</v>
      </c>
      <c r="C31" s="4"/>
      <c r="D31" s="180" t="s">
        <v>460</v>
      </c>
      <c r="E31" s="54"/>
      <c r="F31" s="30">
        <v>138</v>
      </c>
      <c r="G31" s="80" t="s">
        <v>293</v>
      </c>
      <c r="H31" s="93"/>
      <c r="I31" s="95"/>
      <c r="J31" s="95"/>
      <c r="K31" s="97"/>
      <c r="L31" s="93"/>
      <c r="M31" s="95"/>
      <c r="N31" s="95"/>
      <c r="O31" s="97"/>
      <c r="P31" s="93"/>
      <c r="Q31" s="95"/>
      <c r="R31" s="95"/>
      <c r="S31" s="97"/>
      <c r="T31" s="93"/>
      <c r="U31" s="95"/>
      <c r="V31" s="95"/>
      <c r="W31" s="97"/>
      <c r="X31" s="93"/>
      <c r="Y31" s="95"/>
      <c r="Z31" s="95"/>
      <c r="AA31" s="97"/>
      <c r="AB31" s="93"/>
      <c r="AC31" s="95"/>
      <c r="AD31" s="95"/>
      <c r="AE31" s="218"/>
    </row>
    <row r="32" spans="1:31" ht="22.5" customHeight="1" x14ac:dyDescent="0.2">
      <c r="A32" s="67">
        <v>19.2</v>
      </c>
      <c r="B32" s="4" t="s">
        <v>52</v>
      </c>
      <c r="C32" s="4"/>
      <c r="D32" s="58" t="s">
        <v>687</v>
      </c>
      <c r="E32" s="54"/>
      <c r="F32" s="30">
        <v>161</v>
      </c>
      <c r="G32" s="80" t="s">
        <v>293</v>
      </c>
      <c r="H32" s="93"/>
      <c r="I32" s="95"/>
      <c r="J32" s="95"/>
      <c r="K32" s="97"/>
      <c r="L32" s="93"/>
      <c r="M32" s="95"/>
      <c r="N32" s="95"/>
      <c r="O32" s="97"/>
      <c r="P32" s="95"/>
      <c r="Q32" s="95"/>
      <c r="R32" s="95"/>
      <c r="S32" s="95"/>
      <c r="T32" s="93"/>
      <c r="U32" s="95"/>
      <c r="V32" s="95"/>
      <c r="W32" s="97"/>
      <c r="X32" s="93"/>
      <c r="Y32" s="95"/>
      <c r="Z32" s="95"/>
      <c r="AA32" s="97"/>
      <c r="AB32" s="93"/>
      <c r="AC32" s="188">
        <v>2</v>
      </c>
      <c r="AD32" s="95"/>
      <c r="AE32" s="218">
        <v>1</v>
      </c>
    </row>
    <row r="33" spans="1:31" ht="22.5" customHeight="1" x14ac:dyDescent="0.2">
      <c r="A33" s="18">
        <v>8.5</v>
      </c>
      <c r="B33" s="4" t="s">
        <v>20</v>
      </c>
      <c r="C33" s="4"/>
      <c r="D33" s="58" t="s">
        <v>674</v>
      </c>
      <c r="E33" s="54"/>
      <c r="F33" s="30">
        <v>161</v>
      </c>
      <c r="G33" s="80" t="s">
        <v>276</v>
      </c>
      <c r="H33" s="93"/>
      <c r="I33" s="188"/>
      <c r="J33" s="95"/>
      <c r="K33" s="97"/>
      <c r="L33" s="93"/>
      <c r="M33" s="95"/>
      <c r="N33" s="95"/>
      <c r="O33" s="97"/>
      <c r="P33" s="93"/>
      <c r="Q33" s="95"/>
      <c r="R33" s="95"/>
      <c r="S33" s="97"/>
      <c r="T33" s="93"/>
      <c r="U33" s="95"/>
      <c r="V33" s="95"/>
      <c r="W33" s="97"/>
      <c r="X33" s="93"/>
      <c r="Y33" s="95"/>
      <c r="Z33" s="95"/>
      <c r="AA33" s="97"/>
      <c r="AB33" s="93"/>
      <c r="AC33" s="95"/>
      <c r="AD33" s="200">
        <v>0</v>
      </c>
      <c r="AE33" s="218">
        <v>1</v>
      </c>
    </row>
    <row r="34" spans="1:31" ht="22.5" customHeight="1" x14ac:dyDescent="0.2">
      <c r="A34" s="18">
        <v>5.9</v>
      </c>
      <c r="B34" s="4" t="s">
        <v>203</v>
      </c>
      <c r="C34" s="4"/>
      <c r="D34" s="58" t="s">
        <v>467</v>
      </c>
      <c r="E34" s="54"/>
      <c r="F34" s="127">
        <v>138</v>
      </c>
      <c r="G34" s="80" t="s">
        <v>343</v>
      </c>
      <c r="H34" s="93"/>
      <c r="I34" s="95"/>
      <c r="J34" s="95"/>
      <c r="K34" s="97"/>
      <c r="L34" s="93"/>
      <c r="M34" s="95"/>
      <c r="N34" s="95"/>
      <c r="O34" s="97"/>
      <c r="P34" s="93"/>
      <c r="Q34" s="95"/>
      <c r="R34" s="95"/>
      <c r="S34" s="97"/>
      <c r="T34" s="93"/>
      <c r="U34" s="95"/>
      <c r="V34" s="95"/>
      <c r="W34" s="97"/>
      <c r="X34" s="93"/>
      <c r="Y34" s="95"/>
      <c r="Z34" s="95"/>
      <c r="AA34" s="97"/>
      <c r="AB34" s="93"/>
      <c r="AC34" s="188">
        <v>1</v>
      </c>
      <c r="AD34" s="200">
        <v>1</v>
      </c>
      <c r="AE34" s="97"/>
    </row>
    <row r="35" spans="1:31" ht="22.5" customHeight="1" x14ac:dyDescent="0.2">
      <c r="A35" s="18">
        <v>24.1</v>
      </c>
      <c r="B35" s="4" t="s">
        <v>60</v>
      </c>
      <c r="C35" s="4"/>
      <c r="D35" s="58" t="s">
        <v>689</v>
      </c>
      <c r="E35" s="54"/>
      <c r="F35" s="30">
        <v>161</v>
      </c>
      <c r="G35" s="80" t="s">
        <v>293</v>
      </c>
      <c r="H35" s="93"/>
      <c r="I35" s="95"/>
      <c r="J35" s="95"/>
      <c r="K35" s="97"/>
      <c r="L35" s="93"/>
      <c r="M35" s="95"/>
      <c r="N35" s="95"/>
      <c r="O35" s="97"/>
      <c r="P35" s="93"/>
      <c r="Q35" s="95"/>
      <c r="R35" s="95"/>
      <c r="S35" s="97"/>
      <c r="T35" s="186">
        <v>4</v>
      </c>
      <c r="U35" s="95"/>
      <c r="V35" s="95"/>
      <c r="W35" s="97"/>
      <c r="X35" s="93"/>
      <c r="Y35" s="95"/>
      <c r="Z35" s="95"/>
      <c r="AA35" s="97"/>
      <c r="AB35" s="93"/>
      <c r="AC35" s="95"/>
      <c r="AD35" s="188">
        <v>8</v>
      </c>
      <c r="AE35" s="218">
        <v>3</v>
      </c>
    </row>
    <row r="36" spans="1:31" ht="22.5" customHeight="1" x14ac:dyDescent="0.2">
      <c r="A36" s="18">
        <v>95.4</v>
      </c>
      <c r="B36" s="4" t="s">
        <v>198</v>
      </c>
      <c r="C36" s="4"/>
      <c r="D36" s="58" t="s">
        <v>688</v>
      </c>
      <c r="E36" s="54"/>
      <c r="F36" s="30">
        <v>138</v>
      </c>
      <c r="G36" s="80" t="s">
        <v>293</v>
      </c>
      <c r="H36" s="93"/>
      <c r="I36" s="95"/>
      <c r="J36" s="95"/>
      <c r="K36" s="97"/>
      <c r="L36" s="93"/>
      <c r="M36" s="95"/>
      <c r="N36" s="95"/>
      <c r="O36" s="97"/>
      <c r="P36" s="93"/>
      <c r="Q36" s="95"/>
      <c r="R36" s="95"/>
      <c r="S36" s="97"/>
      <c r="T36" s="93"/>
      <c r="U36" s="95"/>
      <c r="V36" s="95"/>
      <c r="W36" s="97"/>
      <c r="X36" s="93"/>
      <c r="Y36" s="95"/>
      <c r="Z36" s="95"/>
      <c r="AA36" s="97"/>
      <c r="AB36" s="186">
        <v>4</v>
      </c>
      <c r="AC36" s="95"/>
      <c r="AD36" s="188">
        <v>10</v>
      </c>
      <c r="AE36" s="218">
        <v>8</v>
      </c>
    </row>
    <row r="37" spans="1:31" ht="22.5" customHeight="1" x14ac:dyDescent="0.2">
      <c r="A37" s="18">
        <v>17.7</v>
      </c>
      <c r="B37" s="4" t="s">
        <v>144</v>
      </c>
      <c r="C37" s="4"/>
      <c r="D37" s="58" t="s">
        <v>10</v>
      </c>
      <c r="E37" s="54"/>
      <c r="F37" s="30">
        <v>138</v>
      </c>
      <c r="G37" s="80" t="s">
        <v>293</v>
      </c>
      <c r="H37" s="93"/>
      <c r="I37" s="95"/>
      <c r="J37" s="95"/>
      <c r="K37" s="97"/>
      <c r="L37" s="93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218">
        <v>6</v>
      </c>
      <c r="X37" s="93"/>
      <c r="Y37" s="95"/>
      <c r="Z37" s="95"/>
      <c r="AA37" s="97"/>
      <c r="AB37" s="186">
        <v>1</v>
      </c>
      <c r="AC37" s="95"/>
      <c r="AD37" s="95"/>
      <c r="AE37" s="218"/>
    </row>
    <row r="38" spans="1:31" ht="22.5" customHeight="1" x14ac:dyDescent="0.2">
      <c r="A38" s="18">
        <v>27.8</v>
      </c>
      <c r="B38" s="4" t="s">
        <v>64</v>
      </c>
      <c r="C38" s="4"/>
      <c r="D38" s="58" t="s">
        <v>690</v>
      </c>
      <c r="E38" s="54"/>
      <c r="F38" s="30">
        <v>161</v>
      </c>
      <c r="G38" s="80" t="s">
        <v>293</v>
      </c>
      <c r="H38" s="93"/>
      <c r="I38" s="95"/>
      <c r="J38" s="95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218">
        <v>16</v>
      </c>
      <c r="X38" s="93"/>
      <c r="Y38" s="95"/>
      <c r="Z38" s="95"/>
      <c r="AA38" s="97"/>
      <c r="AB38" s="93"/>
      <c r="AC38" s="95"/>
      <c r="AD38" s="188">
        <v>3</v>
      </c>
      <c r="AE38" s="97"/>
    </row>
    <row r="39" spans="1:31" ht="22.5" customHeight="1" x14ac:dyDescent="0.2">
      <c r="A39" s="18">
        <v>46</v>
      </c>
      <c r="B39" s="4" t="s">
        <v>149</v>
      </c>
      <c r="C39" s="4"/>
      <c r="D39" s="58" t="s">
        <v>26</v>
      </c>
      <c r="E39" s="54"/>
      <c r="F39" s="30">
        <v>138</v>
      </c>
      <c r="G39" s="80" t="s">
        <v>343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93"/>
      <c r="Y39" s="95"/>
      <c r="Z39" s="95"/>
      <c r="AA39" s="97"/>
      <c r="AB39" s="198">
        <v>1</v>
      </c>
      <c r="AC39" s="95"/>
      <c r="AD39" s="200">
        <v>1</v>
      </c>
      <c r="AE39" s="219">
        <v>1</v>
      </c>
    </row>
    <row r="40" spans="1:31" ht="22.5" customHeight="1" x14ac:dyDescent="0.2">
      <c r="A40" s="18">
        <v>2.74</v>
      </c>
      <c r="B40" s="4" t="s">
        <v>794</v>
      </c>
      <c r="C40" s="4"/>
      <c r="D40" s="58" t="s">
        <v>823</v>
      </c>
      <c r="E40" s="20" t="s">
        <v>396</v>
      </c>
      <c r="F40" s="30">
        <v>138</v>
      </c>
      <c r="G40" s="80" t="s">
        <v>293</v>
      </c>
      <c r="H40" s="93"/>
      <c r="I40" s="95"/>
      <c r="J40" s="95"/>
      <c r="K40" s="97"/>
      <c r="L40" s="93"/>
      <c r="M40" s="95"/>
      <c r="N40" s="95"/>
      <c r="O40" s="97"/>
      <c r="P40" s="93"/>
      <c r="Q40" s="95"/>
      <c r="R40" s="95"/>
      <c r="S40" s="97"/>
      <c r="T40" s="93"/>
      <c r="U40" s="95"/>
      <c r="V40" s="95"/>
      <c r="W40" s="97"/>
      <c r="X40" s="93"/>
      <c r="Y40" s="95"/>
      <c r="Z40" s="95"/>
      <c r="AA40" s="97"/>
      <c r="AB40" s="93"/>
      <c r="AC40" s="95"/>
      <c r="AD40" s="95"/>
      <c r="AE40" s="97"/>
    </row>
    <row r="41" spans="1:31" ht="22.5" customHeight="1" x14ac:dyDescent="0.2">
      <c r="A41" s="67">
        <v>3.5</v>
      </c>
      <c r="B41" s="4" t="s">
        <v>148</v>
      </c>
      <c r="C41" s="4"/>
      <c r="D41" s="58" t="s">
        <v>468</v>
      </c>
      <c r="E41" s="54"/>
      <c r="F41" s="30">
        <v>138</v>
      </c>
      <c r="G41" s="80" t="s">
        <v>343</v>
      </c>
      <c r="H41" s="93"/>
      <c r="I41" s="95"/>
      <c r="J41" s="95"/>
      <c r="K41" s="97"/>
      <c r="L41" s="93"/>
      <c r="M41" s="95"/>
      <c r="N41" s="95"/>
      <c r="O41" s="97"/>
      <c r="P41" s="93"/>
      <c r="Q41" s="95"/>
      <c r="R41" s="95"/>
      <c r="S41" s="97"/>
      <c r="T41" s="93"/>
      <c r="U41" s="95"/>
      <c r="V41" s="95"/>
      <c r="W41" s="97"/>
      <c r="X41" s="93"/>
      <c r="Y41" s="95"/>
      <c r="Z41" s="95"/>
      <c r="AA41" s="97"/>
      <c r="AB41" s="93"/>
      <c r="AC41" s="188">
        <v>0</v>
      </c>
      <c r="AD41" s="200">
        <v>1</v>
      </c>
      <c r="AE41" s="218">
        <v>1</v>
      </c>
    </row>
    <row r="42" spans="1:31" ht="22.5" customHeight="1" x14ac:dyDescent="0.2">
      <c r="A42" s="18">
        <v>2</v>
      </c>
      <c r="B42" s="4" t="s">
        <v>200</v>
      </c>
      <c r="C42" s="4"/>
      <c r="D42" s="181" t="s">
        <v>469</v>
      </c>
      <c r="E42" s="44"/>
      <c r="F42" s="127">
        <v>138</v>
      </c>
      <c r="G42" s="80" t="s">
        <v>343</v>
      </c>
      <c r="H42" s="93"/>
      <c r="I42" s="95"/>
      <c r="J42" s="95"/>
      <c r="K42" s="97"/>
      <c r="L42" s="93"/>
      <c r="M42" s="95"/>
      <c r="N42" s="95"/>
      <c r="O42" s="97"/>
      <c r="P42" s="93"/>
      <c r="Q42" s="95"/>
      <c r="R42" s="95"/>
      <c r="S42" s="97"/>
      <c r="T42" s="98"/>
      <c r="U42" s="99"/>
      <c r="V42" s="99"/>
      <c r="W42" s="100"/>
      <c r="X42" s="93"/>
      <c r="Y42" s="95"/>
      <c r="Z42" s="95"/>
      <c r="AA42" s="97"/>
      <c r="AB42" s="198">
        <v>1</v>
      </c>
      <c r="AC42" s="188">
        <v>0</v>
      </c>
      <c r="AD42" s="200">
        <v>0</v>
      </c>
      <c r="AE42" s="219">
        <v>1</v>
      </c>
    </row>
    <row r="43" spans="1:31" ht="22.5" customHeight="1" x14ac:dyDescent="0.2">
      <c r="A43" s="4">
        <v>2.2000000000000002</v>
      </c>
      <c r="B43" s="4" t="s">
        <v>272</v>
      </c>
      <c r="C43" s="68"/>
      <c r="D43" s="58" t="s">
        <v>380</v>
      </c>
      <c r="E43" s="150"/>
      <c r="F43" s="30">
        <v>138</v>
      </c>
      <c r="G43" s="80" t="s">
        <v>293</v>
      </c>
      <c r="H43" s="158"/>
      <c r="I43" s="148"/>
      <c r="J43" s="148"/>
      <c r="K43" s="157"/>
      <c r="L43" s="158"/>
      <c r="M43" s="148"/>
      <c r="N43" s="148"/>
      <c r="O43" s="157"/>
      <c r="P43" s="158"/>
      <c r="Q43" s="95"/>
      <c r="R43" s="95"/>
      <c r="S43" s="157"/>
      <c r="T43" s="158"/>
      <c r="U43" s="148"/>
      <c r="V43" s="148"/>
      <c r="W43" s="157"/>
      <c r="X43" s="158"/>
      <c r="Y43" s="148"/>
      <c r="Z43" s="148"/>
      <c r="AA43" s="157"/>
      <c r="AB43" s="93"/>
      <c r="AC43" s="148"/>
      <c r="AD43" s="188">
        <v>1</v>
      </c>
      <c r="AE43" s="157"/>
    </row>
    <row r="44" spans="1:31" ht="22.5" customHeight="1" x14ac:dyDescent="0.2">
      <c r="A44" s="18">
        <v>13.5</v>
      </c>
      <c r="B44" s="4" t="s">
        <v>61</v>
      </c>
      <c r="C44" s="4"/>
      <c r="D44" s="58" t="s">
        <v>83</v>
      </c>
      <c r="E44" s="54"/>
      <c r="F44" s="30">
        <v>161</v>
      </c>
      <c r="G44" s="80" t="s">
        <v>293</v>
      </c>
      <c r="H44" s="93"/>
      <c r="I44" s="95"/>
      <c r="J44" s="95"/>
      <c r="K44" s="97"/>
      <c r="L44" s="93"/>
      <c r="M44" s="95"/>
      <c r="N44" s="95"/>
      <c r="O44" s="97"/>
      <c r="P44" s="93"/>
      <c r="Q44" s="95"/>
      <c r="R44" s="95"/>
      <c r="S44" s="97"/>
      <c r="T44" s="186">
        <v>11</v>
      </c>
      <c r="U44" s="95"/>
      <c r="V44" s="95"/>
      <c r="W44" s="97"/>
      <c r="X44" s="93"/>
      <c r="Y44" s="95"/>
      <c r="Z44" s="95"/>
      <c r="AA44" s="97"/>
      <c r="AB44" s="93"/>
      <c r="AC44" s="95"/>
      <c r="AD44" s="188">
        <v>8</v>
      </c>
      <c r="AE44" s="97"/>
    </row>
    <row r="45" spans="1:31" ht="22.5" customHeight="1" x14ac:dyDescent="0.2">
      <c r="A45" s="18">
        <v>30.5</v>
      </c>
      <c r="B45" s="4" t="s">
        <v>63</v>
      </c>
      <c r="C45" s="4"/>
      <c r="D45" s="58" t="s">
        <v>85</v>
      </c>
      <c r="E45" s="54"/>
      <c r="F45" s="30">
        <v>161</v>
      </c>
      <c r="G45" s="80" t="s">
        <v>293</v>
      </c>
      <c r="H45" s="93"/>
      <c r="I45" s="95"/>
      <c r="J45" s="95"/>
      <c r="K45" s="97"/>
      <c r="L45" s="93"/>
      <c r="M45" s="95"/>
      <c r="N45" s="95"/>
      <c r="O45" s="97"/>
      <c r="P45" s="93"/>
      <c r="Q45" s="95"/>
      <c r="R45" s="95"/>
      <c r="S45" s="97"/>
      <c r="T45" s="93"/>
      <c r="U45" s="95"/>
      <c r="V45" s="95"/>
      <c r="W45" s="97"/>
      <c r="X45" s="93"/>
      <c r="Y45" s="95"/>
      <c r="Z45" s="95"/>
      <c r="AA45" s="97"/>
      <c r="AB45" s="93"/>
      <c r="AC45" s="95"/>
      <c r="AD45" s="188">
        <v>6</v>
      </c>
      <c r="AE45" s="218">
        <v>4</v>
      </c>
    </row>
    <row r="46" spans="1:31" ht="22.5" customHeight="1" x14ac:dyDescent="0.2">
      <c r="A46" s="18">
        <v>9.4</v>
      </c>
      <c r="B46" s="4" t="s">
        <v>62</v>
      </c>
      <c r="C46" s="4"/>
      <c r="D46" s="58" t="s">
        <v>84</v>
      </c>
      <c r="E46" s="54"/>
      <c r="F46" s="30">
        <v>161</v>
      </c>
      <c r="G46" s="80" t="s">
        <v>293</v>
      </c>
      <c r="H46" s="93"/>
      <c r="I46" s="95"/>
      <c r="J46" s="95"/>
      <c r="K46" s="97"/>
      <c r="L46" s="93"/>
      <c r="M46" s="95"/>
      <c r="N46" s="95"/>
      <c r="O46" s="97"/>
      <c r="P46" s="93"/>
      <c r="Q46" s="95"/>
      <c r="R46" s="95"/>
      <c r="S46" s="97"/>
      <c r="T46" s="93"/>
      <c r="U46" s="95"/>
      <c r="V46" s="95"/>
      <c r="W46" s="97"/>
      <c r="X46" s="93"/>
      <c r="Y46" s="95"/>
      <c r="Z46" s="95"/>
      <c r="AA46" s="97"/>
      <c r="AB46" s="93"/>
      <c r="AC46" s="95"/>
      <c r="AD46" s="95"/>
      <c r="AE46" s="97"/>
    </row>
    <row r="47" spans="1:31" ht="22.5" customHeight="1" x14ac:dyDescent="0.2">
      <c r="A47" s="18">
        <v>0.9</v>
      </c>
      <c r="B47" s="4" t="s">
        <v>201</v>
      </c>
      <c r="C47" s="4"/>
      <c r="D47" s="58" t="s">
        <v>692</v>
      </c>
      <c r="E47" s="54"/>
      <c r="F47" s="30">
        <v>138</v>
      </c>
      <c r="G47" s="80" t="s">
        <v>343</v>
      </c>
      <c r="H47" s="93"/>
      <c r="I47" s="95"/>
      <c r="J47" s="95"/>
      <c r="K47" s="97"/>
      <c r="L47" s="93"/>
      <c r="M47" s="95"/>
      <c r="N47" s="95"/>
      <c r="O47" s="97"/>
      <c r="P47" s="93"/>
      <c r="Q47" s="95"/>
      <c r="R47" s="95"/>
      <c r="S47" s="97"/>
      <c r="T47" s="93"/>
      <c r="U47" s="95"/>
      <c r="V47" s="95"/>
      <c r="W47" s="97"/>
      <c r="X47" s="93"/>
      <c r="Y47" s="95"/>
      <c r="Z47" s="95"/>
      <c r="AA47" s="97"/>
      <c r="AB47" s="198">
        <v>1</v>
      </c>
      <c r="AC47" s="95"/>
      <c r="AD47" s="95"/>
      <c r="AE47" s="218">
        <v>1</v>
      </c>
    </row>
    <row r="48" spans="1:31" ht="22.5" customHeight="1" x14ac:dyDescent="0.2">
      <c r="A48" s="67">
        <v>56.6</v>
      </c>
      <c r="B48" s="4" t="s">
        <v>202</v>
      </c>
      <c r="C48" s="4"/>
      <c r="D48" s="58" t="s">
        <v>691</v>
      </c>
      <c r="E48" s="54"/>
      <c r="F48" s="30">
        <v>138</v>
      </c>
      <c r="G48" s="80" t="s">
        <v>306</v>
      </c>
      <c r="H48" s="93"/>
      <c r="I48" s="95"/>
      <c r="J48" s="95"/>
      <c r="K48" s="97"/>
      <c r="L48" s="93"/>
      <c r="M48" s="95"/>
      <c r="N48" s="95"/>
      <c r="O48" s="97"/>
      <c r="P48" s="93"/>
      <c r="Q48" s="95"/>
      <c r="R48" s="95"/>
      <c r="S48" s="97"/>
      <c r="T48" s="93"/>
      <c r="U48" s="95"/>
      <c r="V48" s="95"/>
      <c r="W48" s="97"/>
      <c r="X48" s="93"/>
      <c r="Y48" s="95"/>
      <c r="Z48" s="95"/>
      <c r="AA48" s="97"/>
      <c r="AB48" s="93"/>
      <c r="AC48" s="95"/>
      <c r="AD48" s="188">
        <v>3</v>
      </c>
      <c r="AE48" s="97"/>
    </row>
    <row r="49" spans="1:33" ht="22.5" customHeight="1" x14ac:dyDescent="0.2">
      <c r="A49" s="18">
        <v>12.13</v>
      </c>
      <c r="B49" s="4" t="s">
        <v>33</v>
      </c>
      <c r="C49" s="4"/>
      <c r="D49" s="58" t="s">
        <v>675</v>
      </c>
      <c r="E49" s="54"/>
      <c r="F49" s="30">
        <v>161</v>
      </c>
      <c r="G49" s="80" t="s">
        <v>306</v>
      </c>
      <c r="H49" s="93"/>
      <c r="I49" s="95"/>
      <c r="J49" s="95"/>
      <c r="K49" s="97"/>
      <c r="L49" s="93"/>
      <c r="M49" s="95"/>
      <c r="N49" s="95"/>
      <c r="O49" s="97"/>
      <c r="P49" s="93"/>
      <c r="Q49" s="95"/>
      <c r="R49" s="95"/>
      <c r="S49" s="97"/>
      <c r="T49" s="93"/>
      <c r="U49" s="95"/>
      <c r="V49" s="95"/>
      <c r="W49" s="97"/>
      <c r="X49" s="93"/>
      <c r="Y49" s="95"/>
      <c r="Z49" s="95"/>
      <c r="AA49" s="97"/>
      <c r="AB49" s="93"/>
      <c r="AC49" s="95"/>
      <c r="AD49" s="188">
        <v>2</v>
      </c>
      <c r="AE49" s="218">
        <v>1</v>
      </c>
    </row>
    <row r="50" spans="1:33" ht="22.5" customHeight="1" x14ac:dyDescent="0.2">
      <c r="A50" s="18">
        <v>6.1</v>
      </c>
      <c r="B50" s="4" t="s">
        <v>161</v>
      </c>
      <c r="C50" s="4"/>
      <c r="D50" s="58" t="s">
        <v>7</v>
      </c>
      <c r="E50" s="54"/>
      <c r="F50" s="127">
        <v>138</v>
      </c>
      <c r="G50" s="80" t="s">
        <v>293</v>
      </c>
      <c r="H50" s="93"/>
      <c r="I50" s="95"/>
      <c r="J50" s="95"/>
      <c r="K50" s="97"/>
      <c r="L50" s="93"/>
      <c r="M50" s="95"/>
      <c r="N50" s="95"/>
      <c r="O50" s="97"/>
      <c r="P50" s="93"/>
      <c r="Q50" s="95"/>
      <c r="R50" s="95"/>
      <c r="S50" s="97"/>
      <c r="T50" s="93"/>
      <c r="U50" s="95"/>
      <c r="V50" s="95"/>
      <c r="W50" s="97"/>
      <c r="X50" s="93"/>
      <c r="Y50" s="95"/>
      <c r="Z50" s="95"/>
      <c r="AA50" s="97"/>
      <c r="AB50" s="93"/>
      <c r="AC50" s="95"/>
      <c r="AD50" s="95"/>
      <c r="AE50" s="97"/>
    </row>
    <row r="51" spans="1:33" ht="22.5" customHeight="1" x14ac:dyDescent="0.2">
      <c r="A51" s="18">
        <v>21.84</v>
      </c>
      <c r="B51" s="4" t="s">
        <v>28</v>
      </c>
      <c r="C51" s="4"/>
      <c r="D51" s="58" t="s">
        <v>29</v>
      </c>
      <c r="E51" s="54"/>
      <c r="F51" s="30">
        <v>138</v>
      </c>
      <c r="G51" s="80" t="s">
        <v>343</v>
      </c>
      <c r="H51" s="93"/>
      <c r="I51" s="95"/>
      <c r="J51" s="95"/>
      <c r="K51" s="97"/>
      <c r="L51" s="93"/>
      <c r="M51" s="95"/>
      <c r="N51" s="95"/>
      <c r="O51" s="97"/>
      <c r="P51" s="93"/>
      <c r="Q51" s="95"/>
      <c r="R51" s="95"/>
      <c r="S51" s="97"/>
      <c r="T51" s="93"/>
      <c r="U51" s="95"/>
      <c r="V51" s="95"/>
      <c r="W51" s="97"/>
      <c r="X51" s="93"/>
      <c r="Y51" s="95"/>
      <c r="Z51" s="95"/>
      <c r="AA51" s="97"/>
      <c r="AB51" s="93"/>
      <c r="AC51" s="188">
        <v>1</v>
      </c>
      <c r="AD51" s="95"/>
      <c r="AE51" s="218">
        <v>1</v>
      </c>
    </row>
    <row r="52" spans="1:33" ht="22.5" customHeight="1" x14ac:dyDescent="0.2">
      <c r="A52" s="26">
        <v>14.2</v>
      </c>
      <c r="B52" s="4" t="s">
        <v>37</v>
      </c>
      <c r="C52" s="4"/>
      <c r="D52" s="58" t="s">
        <v>693</v>
      </c>
      <c r="E52" s="54"/>
      <c r="F52" s="30">
        <v>161</v>
      </c>
      <c r="G52" s="80" t="s">
        <v>306</v>
      </c>
      <c r="H52" s="93"/>
      <c r="I52" s="95"/>
      <c r="J52" s="95"/>
      <c r="K52" s="97"/>
      <c r="L52" s="93"/>
      <c r="M52" s="95"/>
      <c r="N52" s="95"/>
      <c r="O52" s="97"/>
      <c r="P52" s="93"/>
      <c r="Q52" s="95"/>
      <c r="R52" s="95"/>
      <c r="S52" s="97"/>
      <c r="T52" s="93"/>
      <c r="U52" s="95"/>
      <c r="V52" s="95"/>
      <c r="W52" s="97"/>
      <c r="X52" s="93"/>
      <c r="Y52" s="95"/>
      <c r="Z52" s="95"/>
      <c r="AA52" s="97"/>
      <c r="AB52" s="186">
        <v>1</v>
      </c>
      <c r="AC52" s="188">
        <v>4</v>
      </c>
      <c r="AD52" s="188"/>
      <c r="AE52" s="218">
        <v>1</v>
      </c>
    </row>
    <row r="53" spans="1:33" ht="22.5" customHeight="1" x14ac:dyDescent="0.2">
      <c r="A53" s="18">
        <v>30.7</v>
      </c>
      <c r="B53" s="4" t="s">
        <v>172</v>
      </c>
      <c r="C53" s="4"/>
      <c r="D53" s="58" t="s">
        <v>694</v>
      </c>
      <c r="E53" s="54"/>
      <c r="F53" s="127">
        <v>161</v>
      </c>
      <c r="G53" s="80" t="s">
        <v>306</v>
      </c>
      <c r="H53" s="93"/>
      <c r="I53" s="95"/>
      <c r="J53" s="95"/>
      <c r="K53" s="97"/>
      <c r="L53" s="93"/>
      <c r="M53" s="95"/>
      <c r="N53" s="95"/>
      <c r="O53" s="97"/>
      <c r="P53" s="93"/>
      <c r="Q53" s="95"/>
      <c r="R53" s="95"/>
      <c r="S53" s="97"/>
      <c r="T53" s="93"/>
      <c r="U53" s="95"/>
      <c r="V53" s="95"/>
      <c r="W53" s="97"/>
      <c r="X53" s="93"/>
      <c r="Y53" s="95"/>
      <c r="Z53" s="95"/>
      <c r="AA53" s="97"/>
      <c r="AB53" s="93"/>
      <c r="AC53" s="188">
        <v>2</v>
      </c>
      <c r="AD53" s="188">
        <v>2</v>
      </c>
      <c r="AE53" s="218">
        <v>1</v>
      </c>
    </row>
    <row r="54" spans="1:33" ht="22.5" customHeight="1" x14ac:dyDescent="0.2">
      <c r="A54" s="18">
        <v>1.7</v>
      </c>
      <c r="B54" s="4" t="s">
        <v>19</v>
      </c>
      <c r="C54" s="4"/>
      <c r="D54" s="58" t="s">
        <v>463</v>
      </c>
      <c r="E54" s="54"/>
      <c r="F54" s="30">
        <v>138</v>
      </c>
      <c r="G54" s="80" t="s">
        <v>343</v>
      </c>
      <c r="H54" s="93"/>
      <c r="I54" s="95"/>
      <c r="J54" s="95"/>
      <c r="K54" s="97"/>
      <c r="L54" s="93"/>
      <c r="M54" s="95"/>
      <c r="N54" s="95"/>
      <c r="O54" s="97"/>
      <c r="P54" s="93"/>
      <c r="Q54" s="95"/>
      <c r="R54" s="95"/>
      <c r="S54" s="97"/>
      <c r="T54" s="93"/>
      <c r="U54" s="95"/>
      <c r="V54" s="95"/>
      <c r="W54" s="97"/>
      <c r="X54" s="93"/>
      <c r="Y54" s="95"/>
      <c r="Z54" s="95"/>
      <c r="AA54" s="97"/>
      <c r="AB54" s="93"/>
      <c r="AC54" s="95"/>
      <c r="AD54" s="95"/>
      <c r="AE54" s="218">
        <v>1</v>
      </c>
    </row>
    <row r="55" spans="1:33" ht="22.5" customHeight="1" x14ac:dyDescent="0.2">
      <c r="A55" s="26">
        <v>8.2799999999999994</v>
      </c>
      <c r="B55" s="4" t="s">
        <v>454</v>
      </c>
      <c r="C55" s="4">
        <v>4549</v>
      </c>
      <c r="D55" s="58" t="s">
        <v>452</v>
      </c>
      <c r="E55" s="20" t="s">
        <v>396</v>
      </c>
      <c r="F55" s="30">
        <v>345</v>
      </c>
      <c r="G55" s="80" t="s">
        <v>276</v>
      </c>
      <c r="H55" s="93"/>
      <c r="I55" s="95"/>
      <c r="J55" s="95"/>
      <c r="K55" s="97"/>
      <c r="L55" s="93"/>
      <c r="M55" s="95"/>
      <c r="N55" s="95"/>
      <c r="O55" s="97"/>
      <c r="P55" s="93"/>
      <c r="Q55" s="188">
        <v>0</v>
      </c>
      <c r="R55" s="95"/>
      <c r="S55" s="97"/>
      <c r="T55" s="186">
        <v>8</v>
      </c>
      <c r="U55" s="188"/>
      <c r="V55" s="95"/>
      <c r="W55" s="97"/>
      <c r="X55" s="93"/>
      <c r="Y55" s="95"/>
      <c r="Z55" s="95"/>
      <c r="AA55" s="97"/>
      <c r="AB55" s="186">
        <v>1</v>
      </c>
      <c r="AC55" s="95"/>
      <c r="AD55" s="95"/>
      <c r="AE55" s="97"/>
    </row>
    <row r="56" spans="1:33" ht="22.5" customHeight="1" x14ac:dyDescent="0.2">
      <c r="A56" s="26">
        <v>1</v>
      </c>
      <c r="B56" s="4" t="s">
        <v>819</v>
      </c>
      <c r="C56" s="4"/>
      <c r="D56" s="58" t="s">
        <v>695</v>
      </c>
      <c r="E56" s="20"/>
      <c r="F56" s="30">
        <v>345</v>
      </c>
      <c r="G56" s="80" t="s">
        <v>276</v>
      </c>
      <c r="H56" s="93"/>
      <c r="I56" s="95"/>
      <c r="J56" s="95"/>
      <c r="K56" s="97"/>
      <c r="L56" s="93"/>
      <c r="M56" s="95"/>
      <c r="N56" s="95"/>
      <c r="O56" s="97"/>
      <c r="P56" s="93"/>
      <c r="Q56" s="95"/>
      <c r="R56" s="95"/>
      <c r="S56" s="97"/>
      <c r="T56" s="93"/>
      <c r="U56" s="95"/>
      <c r="V56" s="95"/>
      <c r="W56" s="97"/>
      <c r="X56" s="93"/>
      <c r="Y56" s="95"/>
      <c r="Z56" s="95"/>
      <c r="AA56" s="97"/>
      <c r="AB56" s="93"/>
      <c r="AC56" s="95"/>
      <c r="AD56" s="200">
        <v>1</v>
      </c>
      <c r="AE56" s="218">
        <v>1</v>
      </c>
    </row>
    <row r="57" spans="1:33" ht="22.5" customHeight="1" x14ac:dyDescent="0.2">
      <c r="A57" s="18">
        <v>5.2</v>
      </c>
      <c r="B57" s="4" t="s">
        <v>230</v>
      </c>
      <c r="C57" s="4"/>
      <c r="D57" s="58" t="s">
        <v>470</v>
      </c>
      <c r="E57" s="54"/>
      <c r="F57" s="30">
        <v>138</v>
      </c>
      <c r="G57" s="80" t="s">
        <v>343</v>
      </c>
      <c r="H57" s="93"/>
      <c r="I57" s="95"/>
      <c r="J57" s="95"/>
      <c r="K57" s="97"/>
      <c r="L57" s="93"/>
      <c r="M57" s="95"/>
      <c r="N57" s="95"/>
      <c r="O57" s="97"/>
      <c r="P57" s="93"/>
      <c r="Q57" s="95"/>
      <c r="R57" s="95"/>
      <c r="S57" s="97"/>
      <c r="T57" s="93"/>
      <c r="U57" s="95"/>
      <c r="V57" s="95"/>
      <c r="W57" s="97"/>
      <c r="X57" s="93"/>
      <c r="Y57" s="95"/>
      <c r="Z57" s="95"/>
      <c r="AA57" s="97"/>
      <c r="AB57" s="198">
        <v>1</v>
      </c>
      <c r="AC57" s="188">
        <v>1</v>
      </c>
      <c r="AD57" s="95"/>
      <c r="AE57" s="218">
        <v>1</v>
      </c>
    </row>
    <row r="58" spans="1:33" ht="22.5" customHeight="1" x14ac:dyDescent="0.2">
      <c r="A58" s="18">
        <v>18.86</v>
      </c>
      <c r="B58" s="4" t="s">
        <v>778</v>
      </c>
      <c r="C58" s="4"/>
      <c r="D58" s="58" t="s">
        <v>696</v>
      </c>
      <c r="E58" s="54"/>
      <c r="F58" s="30">
        <v>138</v>
      </c>
      <c r="G58" s="80" t="s">
        <v>293</v>
      </c>
      <c r="H58" s="93"/>
      <c r="I58" s="95"/>
      <c r="J58" s="95"/>
      <c r="K58" s="97"/>
      <c r="L58" s="93"/>
      <c r="M58" s="95"/>
      <c r="N58" s="95"/>
      <c r="O58" s="97"/>
      <c r="P58" s="93"/>
      <c r="Q58" s="95"/>
      <c r="R58" s="95"/>
      <c r="S58" s="97"/>
      <c r="T58" s="93"/>
      <c r="U58" s="95"/>
      <c r="V58" s="95"/>
      <c r="W58" s="97"/>
      <c r="X58" s="93"/>
      <c r="Y58" s="95"/>
      <c r="Z58" s="95"/>
      <c r="AA58" s="97"/>
      <c r="AB58" s="93"/>
      <c r="AC58" s="95"/>
      <c r="AD58" s="95"/>
      <c r="AE58" s="218">
        <v>7</v>
      </c>
    </row>
    <row r="59" spans="1:33" ht="22.5" customHeight="1" x14ac:dyDescent="0.2">
      <c r="A59" s="18">
        <v>5.14</v>
      </c>
      <c r="B59" s="4" t="s">
        <v>70</v>
      </c>
      <c r="C59" s="4"/>
      <c r="D59" s="58" t="s">
        <v>90</v>
      </c>
      <c r="E59" s="54"/>
      <c r="F59" s="30">
        <v>345</v>
      </c>
      <c r="G59" s="80" t="s">
        <v>293</v>
      </c>
      <c r="H59" s="93"/>
      <c r="I59" s="95"/>
      <c r="J59" s="95"/>
      <c r="K59" s="97"/>
      <c r="L59" s="93"/>
      <c r="M59" s="95"/>
      <c r="N59" s="95"/>
      <c r="O59" s="97"/>
      <c r="P59" s="93"/>
      <c r="Q59" s="95"/>
      <c r="R59" s="95"/>
      <c r="S59" s="97"/>
      <c r="T59" s="93"/>
      <c r="U59" s="95"/>
      <c r="V59" s="95"/>
      <c r="W59" s="218">
        <v>4</v>
      </c>
      <c r="X59" s="93"/>
      <c r="Y59" s="95"/>
      <c r="Z59" s="95"/>
      <c r="AA59" s="97"/>
      <c r="AB59" s="186">
        <v>1</v>
      </c>
      <c r="AC59" s="95"/>
      <c r="AD59" s="95"/>
      <c r="AE59" s="97"/>
    </row>
    <row r="60" spans="1:33" ht="22.5" customHeight="1" x14ac:dyDescent="0.2">
      <c r="A60" s="18">
        <v>17.7</v>
      </c>
      <c r="B60" s="4" t="s">
        <v>71</v>
      </c>
      <c r="C60" s="4"/>
      <c r="D60" s="58" t="s">
        <v>86</v>
      </c>
      <c r="E60" s="54"/>
      <c r="F60" s="30">
        <v>345</v>
      </c>
      <c r="G60" s="80" t="s">
        <v>293</v>
      </c>
      <c r="H60" s="93"/>
      <c r="I60" s="95"/>
      <c r="J60" s="95"/>
      <c r="K60" s="97"/>
      <c r="L60" s="93"/>
      <c r="M60" s="95"/>
      <c r="N60" s="95"/>
      <c r="O60" s="97"/>
      <c r="P60" s="93"/>
      <c r="Q60" s="95"/>
      <c r="R60" s="95"/>
      <c r="S60" s="97"/>
      <c r="T60" s="93"/>
      <c r="U60" s="95"/>
      <c r="V60" s="95"/>
      <c r="W60" s="97"/>
      <c r="X60" s="93"/>
      <c r="Y60" s="95"/>
      <c r="Z60" s="95"/>
      <c r="AA60" s="97"/>
      <c r="AB60" s="186">
        <v>1</v>
      </c>
      <c r="AC60" s="188">
        <v>13</v>
      </c>
      <c r="AD60" s="188">
        <v>4</v>
      </c>
      <c r="AE60" s="97"/>
    </row>
    <row r="61" spans="1:33" ht="22.5" customHeight="1" x14ac:dyDescent="0.2">
      <c r="A61" s="18">
        <v>19.100000000000001</v>
      </c>
      <c r="B61" s="4" t="s">
        <v>41</v>
      </c>
      <c r="C61" s="4"/>
      <c r="D61" s="58" t="s">
        <v>697</v>
      </c>
      <c r="E61" s="54"/>
      <c r="F61" s="30">
        <v>161</v>
      </c>
      <c r="G61" s="80" t="s">
        <v>293</v>
      </c>
      <c r="H61" s="93"/>
      <c r="I61" s="95"/>
      <c r="J61" s="95"/>
      <c r="K61" s="97"/>
      <c r="L61" s="93"/>
      <c r="M61" s="95"/>
      <c r="N61" s="95"/>
      <c r="O61" s="97"/>
      <c r="P61" s="93"/>
      <c r="Q61" s="95"/>
      <c r="R61" s="95"/>
      <c r="S61" s="97"/>
      <c r="T61" s="93"/>
      <c r="U61" s="95"/>
      <c r="V61" s="95"/>
      <c r="W61" s="97"/>
      <c r="X61" s="93"/>
      <c r="Y61" s="95"/>
      <c r="Z61" s="95"/>
      <c r="AA61" s="97"/>
      <c r="AB61" s="186">
        <v>0</v>
      </c>
      <c r="AC61" s="188">
        <v>2</v>
      </c>
      <c r="AD61" s="95"/>
      <c r="AE61" s="218">
        <v>4</v>
      </c>
    </row>
    <row r="62" spans="1:33" ht="22.5" customHeight="1" x14ac:dyDescent="0.2">
      <c r="A62" s="18">
        <v>29.41</v>
      </c>
      <c r="B62" s="4" t="s">
        <v>44</v>
      </c>
      <c r="C62" s="4"/>
      <c r="D62" s="58" t="s">
        <v>698</v>
      </c>
      <c r="E62" s="54"/>
      <c r="F62" s="30">
        <v>161</v>
      </c>
      <c r="G62" s="80" t="s">
        <v>293</v>
      </c>
      <c r="H62" s="93"/>
      <c r="I62" s="95"/>
      <c r="J62" s="95"/>
      <c r="K62" s="97"/>
      <c r="L62" s="93"/>
      <c r="M62" s="95"/>
      <c r="N62" s="95"/>
      <c r="O62" s="97"/>
      <c r="P62" s="93"/>
      <c r="Q62" s="95"/>
      <c r="R62" s="95"/>
      <c r="S62" s="97"/>
      <c r="T62" s="93"/>
      <c r="U62" s="95"/>
      <c r="V62" s="95"/>
      <c r="W62" s="97"/>
      <c r="X62" s="93"/>
      <c r="Y62" s="95"/>
      <c r="Z62" s="95"/>
      <c r="AA62" s="97"/>
      <c r="AB62" s="93"/>
      <c r="AC62" s="95"/>
      <c r="AD62" s="95"/>
      <c r="AE62" s="218">
        <v>4</v>
      </c>
    </row>
    <row r="63" spans="1:33" ht="22.5" customHeight="1" x14ac:dyDescent="0.2">
      <c r="A63" s="18">
        <v>40.200000000000003</v>
      </c>
      <c r="B63" s="4" t="s">
        <v>223</v>
      </c>
      <c r="C63" s="4"/>
      <c r="D63" s="58" t="s">
        <v>699</v>
      </c>
      <c r="E63" s="54"/>
      <c r="F63" s="30">
        <v>345</v>
      </c>
      <c r="G63" s="80" t="s">
        <v>293</v>
      </c>
      <c r="H63" s="93"/>
      <c r="I63" s="95"/>
      <c r="J63" s="95"/>
      <c r="K63" s="97"/>
      <c r="L63" s="93"/>
      <c r="M63" s="95"/>
      <c r="N63" s="95"/>
      <c r="O63" s="97"/>
      <c r="P63" s="93"/>
      <c r="Q63" s="95"/>
      <c r="R63" s="95"/>
      <c r="S63" s="97"/>
      <c r="T63" s="93"/>
      <c r="U63" s="95"/>
      <c r="V63" s="95"/>
      <c r="W63" s="97"/>
      <c r="X63" s="93"/>
      <c r="Y63" s="95"/>
      <c r="Z63" s="95"/>
      <c r="AA63" s="97"/>
      <c r="AB63" s="186">
        <v>2</v>
      </c>
      <c r="AC63" s="95"/>
      <c r="AD63" s="95"/>
      <c r="AE63" s="97"/>
    </row>
    <row r="64" spans="1:33" ht="22.5" customHeight="1" x14ac:dyDescent="0.2">
      <c r="A64" s="18">
        <v>6</v>
      </c>
      <c r="B64" s="4" t="s">
        <v>209</v>
      </c>
      <c r="C64" s="4"/>
      <c r="D64" s="58" t="s">
        <v>700</v>
      </c>
      <c r="E64" s="54"/>
      <c r="F64" s="127">
        <v>138</v>
      </c>
      <c r="G64" s="80" t="s">
        <v>343</v>
      </c>
      <c r="H64" s="93"/>
      <c r="I64" s="95"/>
      <c r="J64" s="95"/>
      <c r="K64" s="97"/>
      <c r="L64" s="93"/>
      <c r="M64" s="95"/>
      <c r="N64" s="95"/>
      <c r="O64" s="97"/>
      <c r="P64" s="93"/>
      <c r="Q64" s="95"/>
      <c r="R64" s="95"/>
      <c r="S64" s="97"/>
      <c r="T64" s="93"/>
      <c r="U64" s="95"/>
      <c r="V64" s="95"/>
      <c r="W64" s="97"/>
      <c r="X64" s="93"/>
      <c r="Y64" s="95"/>
      <c r="Z64" s="95"/>
      <c r="AA64" s="97"/>
      <c r="AB64" s="93"/>
      <c r="AC64" s="95"/>
      <c r="AD64" s="95"/>
      <c r="AE64" s="97"/>
      <c r="AG64" s="220"/>
    </row>
    <row r="65" spans="1:33" ht="22.5" customHeight="1" x14ac:dyDescent="0.2">
      <c r="A65" s="18">
        <v>50</v>
      </c>
      <c r="B65" s="4" t="s">
        <v>212</v>
      </c>
      <c r="C65" s="4"/>
      <c r="D65" s="58" t="s">
        <v>701</v>
      </c>
      <c r="E65" s="54"/>
      <c r="F65" s="30">
        <v>345</v>
      </c>
      <c r="G65" s="80" t="s">
        <v>293</v>
      </c>
      <c r="H65" s="93"/>
      <c r="I65" s="95"/>
      <c r="J65" s="95"/>
      <c r="K65" s="97"/>
      <c r="L65" s="93"/>
      <c r="M65" s="95"/>
      <c r="N65" s="95"/>
      <c r="O65" s="97"/>
      <c r="P65" s="93"/>
      <c r="Q65" s="95"/>
      <c r="R65" s="95"/>
      <c r="S65" s="97"/>
      <c r="T65" s="93"/>
      <c r="U65" s="95"/>
      <c r="V65" s="95"/>
      <c r="W65" s="97"/>
      <c r="X65" s="93"/>
      <c r="Y65" s="95"/>
      <c r="Z65" s="95"/>
      <c r="AA65" s="97"/>
      <c r="AB65" s="186">
        <v>6</v>
      </c>
      <c r="AC65" s="188">
        <v>2</v>
      </c>
      <c r="AD65" s="188">
        <v>1</v>
      </c>
      <c r="AE65" s="97"/>
    </row>
    <row r="66" spans="1:33" ht="22.5" customHeight="1" x14ac:dyDescent="0.2">
      <c r="A66" s="18">
        <v>60</v>
      </c>
      <c r="B66" s="4" t="s">
        <v>216</v>
      </c>
      <c r="C66" s="4"/>
      <c r="D66" s="58" t="s">
        <v>74</v>
      </c>
      <c r="E66" s="54"/>
      <c r="F66" s="127">
        <v>345</v>
      </c>
      <c r="G66" s="80" t="s">
        <v>343</v>
      </c>
      <c r="H66" s="93"/>
      <c r="I66" s="95"/>
      <c r="J66" s="95"/>
      <c r="K66" s="97"/>
      <c r="L66" s="93"/>
      <c r="M66" s="95"/>
      <c r="N66" s="95"/>
      <c r="O66" s="97"/>
      <c r="P66" s="93"/>
      <c r="Q66" s="95"/>
      <c r="R66" s="95"/>
      <c r="S66" s="97"/>
      <c r="T66" s="93"/>
      <c r="U66" s="95"/>
      <c r="V66" s="95"/>
      <c r="W66" s="97"/>
      <c r="X66" s="93"/>
      <c r="Y66" s="95"/>
      <c r="Z66" s="95"/>
      <c r="AA66" s="97"/>
      <c r="AB66" s="198">
        <v>1</v>
      </c>
      <c r="AC66" s="95"/>
      <c r="AD66" s="200">
        <v>2</v>
      </c>
      <c r="AE66" s="218">
        <v>2</v>
      </c>
    </row>
    <row r="67" spans="1:33" ht="22.5" customHeight="1" x14ac:dyDescent="0.2">
      <c r="A67" s="67">
        <v>0.25</v>
      </c>
      <c r="B67" s="4" t="s">
        <v>55</v>
      </c>
      <c r="C67" s="4"/>
      <c r="D67" s="58" t="s">
        <v>676</v>
      </c>
      <c r="E67" s="54"/>
      <c r="F67" s="30">
        <v>161</v>
      </c>
      <c r="G67" s="80" t="s">
        <v>276</v>
      </c>
      <c r="H67" s="93"/>
      <c r="I67" s="95"/>
      <c r="J67" s="95"/>
      <c r="K67" s="97"/>
      <c r="L67" s="93"/>
      <c r="M67" s="95"/>
      <c r="N67" s="95"/>
      <c r="O67" s="97"/>
      <c r="P67" s="93"/>
      <c r="Q67" s="95"/>
      <c r="R67" s="95"/>
      <c r="S67" s="97"/>
      <c r="T67" s="93"/>
      <c r="U67" s="95"/>
      <c r="V67" s="95"/>
      <c r="W67" s="97"/>
      <c r="X67" s="93"/>
      <c r="Y67" s="95"/>
      <c r="Z67" s="95"/>
      <c r="AA67" s="97"/>
      <c r="AB67" s="93"/>
      <c r="AC67" s="95"/>
      <c r="AD67" s="95"/>
      <c r="AE67" s="97"/>
    </row>
    <row r="68" spans="1:33" ht="22.5" customHeight="1" x14ac:dyDescent="0.2">
      <c r="A68" s="67">
        <v>5</v>
      </c>
      <c r="B68" s="4" t="s">
        <v>154</v>
      </c>
      <c r="C68" s="4"/>
      <c r="D68" s="58" t="s">
        <v>471</v>
      </c>
      <c r="E68" s="54"/>
      <c r="F68" s="30">
        <v>138</v>
      </c>
      <c r="G68" s="80" t="s">
        <v>343</v>
      </c>
      <c r="H68" s="93"/>
      <c r="I68" s="95"/>
      <c r="J68" s="95"/>
      <c r="K68" s="97"/>
      <c r="L68" s="93"/>
      <c r="M68" s="95"/>
      <c r="N68" s="95"/>
      <c r="O68" s="97"/>
      <c r="P68" s="93"/>
      <c r="Q68" s="95"/>
      <c r="R68" s="95"/>
      <c r="S68" s="97"/>
      <c r="T68" s="93"/>
      <c r="U68" s="95"/>
      <c r="V68" s="95"/>
      <c r="W68" s="97"/>
      <c r="X68" s="93"/>
      <c r="Y68" s="95"/>
      <c r="Z68" s="95"/>
      <c r="AA68" s="97"/>
      <c r="AB68" s="198">
        <v>1</v>
      </c>
      <c r="AC68" s="95"/>
      <c r="AD68" s="95"/>
      <c r="AE68" s="218">
        <v>1</v>
      </c>
    </row>
    <row r="69" spans="1:33" ht="22.5" customHeight="1" x14ac:dyDescent="0.2">
      <c r="A69" s="18">
        <v>37.29</v>
      </c>
      <c r="B69" s="4" t="s">
        <v>818</v>
      </c>
      <c r="C69" s="4"/>
      <c r="D69" s="58" t="s">
        <v>812</v>
      </c>
      <c r="E69" s="54"/>
      <c r="F69" s="30">
        <v>345</v>
      </c>
      <c r="G69" s="80" t="s">
        <v>306</v>
      </c>
      <c r="H69" s="93"/>
      <c r="I69" s="95"/>
      <c r="J69" s="95"/>
      <c r="K69" s="97"/>
      <c r="L69" s="93"/>
      <c r="M69" s="95"/>
      <c r="N69" s="95"/>
      <c r="O69" s="97"/>
      <c r="P69" s="93"/>
      <c r="Q69" s="188">
        <v>37</v>
      </c>
      <c r="R69" s="95"/>
      <c r="S69" s="97"/>
      <c r="T69" s="93"/>
      <c r="U69" s="95"/>
      <c r="V69" s="95"/>
      <c r="W69" s="97"/>
      <c r="X69" s="93"/>
      <c r="Y69" s="95"/>
      <c r="Z69" s="95"/>
      <c r="AA69" s="97"/>
      <c r="AB69" s="93"/>
      <c r="AC69" s="188">
        <v>1</v>
      </c>
      <c r="AD69" s="188">
        <v>1</v>
      </c>
      <c r="AE69" s="218"/>
    </row>
    <row r="70" spans="1:33" ht="22.5" customHeight="1" x14ac:dyDescent="0.2">
      <c r="A70" s="26">
        <v>12</v>
      </c>
      <c r="B70" s="4" t="s">
        <v>59</v>
      </c>
      <c r="C70" s="4"/>
      <c r="D70" s="58" t="s">
        <v>677</v>
      </c>
      <c r="E70" s="54"/>
      <c r="F70" s="30">
        <v>345</v>
      </c>
      <c r="G70" s="80" t="s">
        <v>306</v>
      </c>
      <c r="H70" s="93"/>
      <c r="I70" s="95"/>
      <c r="J70" s="95"/>
      <c r="K70" s="97"/>
      <c r="L70" s="93"/>
      <c r="M70" s="95"/>
      <c r="N70" s="95"/>
      <c r="O70" s="97"/>
      <c r="P70" s="93"/>
      <c r="Q70" s="188">
        <v>12</v>
      </c>
      <c r="R70" s="95"/>
      <c r="S70" s="97"/>
      <c r="T70" s="93"/>
      <c r="U70" s="95"/>
      <c r="V70" s="95"/>
      <c r="W70" s="97"/>
      <c r="X70" s="93"/>
      <c r="Y70" s="95"/>
      <c r="Z70" s="95"/>
      <c r="AA70" s="97"/>
      <c r="AB70" s="93"/>
      <c r="AC70" s="95"/>
      <c r="AD70" s="188">
        <v>1</v>
      </c>
      <c r="AE70" s="218"/>
    </row>
    <row r="71" spans="1:33" ht="22.5" customHeight="1" x14ac:dyDescent="0.2">
      <c r="A71" s="18">
        <v>13</v>
      </c>
      <c r="B71" s="4" t="s">
        <v>204</v>
      </c>
      <c r="C71" s="4"/>
      <c r="D71" s="58" t="s">
        <v>670</v>
      </c>
      <c r="E71" s="54"/>
      <c r="F71" s="30">
        <v>345</v>
      </c>
      <c r="G71" s="80" t="s">
        <v>293</v>
      </c>
      <c r="H71" s="93"/>
      <c r="I71" s="95"/>
      <c r="J71" s="95"/>
      <c r="K71" s="97"/>
      <c r="L71" s="93"/>
      <c r="M71" s="95"/>
      <c r="N71" s="95"/>
      <c r="O71" s="97"/>
      <c r="P71" s="93"/>
      <c r="Q71" s="95"/>
      <c r="R71" s="95"/>
      <c r="S71" s="97"/>
      <c r="T71" s="93"/>
      <c r="U71" s="95"/>
      <c r="V71" s="188">
        <v>13</v>
      </c>
      <c r="W71" s="97"/>
      <c r="X71" s="93"/>
      <c r="Y71" s="95"/>
      <c r="Z71" s="95"/>
      <c r="AA71" s="97"/>
      <c r="AB71" s="93"/>
      <c r="AC71" s="95"/>
      <c r="AD71" s="95"/>
      <c r="AE71" s="218">
        <v>4</v>
      </c>
    </row>
    <row r="72" spans="1:33" ht="22.5" customHeight="1" x14ac:dyDescent="0.2">
      <c r="A72" s="18">
        <v>63</v>
      </c>
      <c r="B72" s="4" t="s">
        <v>210</v>
      </c>
      <c r="C72" s="4"/>
      <c r="D72" s="58" t="s">
        <v>702</v>
      </c>
      <c r="E72" s="54"/>
      <c r="F72" s="30">
        <v>345</v>
      </c>
      <c r="G72" s="80" t="s">
        <v>293</v>
      </c>
      <c r="H72" s="93"/>
      <c r="I72" s="95"/>
      <c r="J72" s="95"/>
      <c r="K72" s="97"/>
      <c r="L72" s="93"/>
      <c r="M72" s="95"/>
      <c r="N72" s="95"/>
      <c r="O72" s="97"/>
      <c r="P72" s="93"/>
      <c r="Q72" s="95"/>
      <c r="R72" s="95"/>
      <c r="S72" s="97"/>
      <c r="T72" s="93"/>
      <c r="U72" s="95"/>
      <c r="V72" s="95"/>
      <c r="W72" s="97"/>
      <c r="X72" s="93"/>
      <c r="Y72" s="95"/>
      <c r="Z72" s="95"/>
      <c r="AA72" s="97"/>
      <c r="AB72" s="186">
        <v>4</v>
      </c>
      <c r="AC72" s="95"/>
      <c r="AD72" s="95"/>
      <c r="AE72" s="218">
        <v>10</v>
      </c>
    </row>
    <row r="73" spans="1:33" ht="22.5" customHeight="1" x14ac:dyDescent="0.2">
      <c r="A73" s="67">
        <v>9.6</v>
      </c>
      <c r="B73" s="4" t="s">
        <v>173</v>
      </c>
      <c r="C73" s="4"/>
      <c r="D73" s="58" t="s">
        <v>703</v>
      </c>
      <c r="E73" s="54"/>
      <c r="F73" s="127">
        <v>161</v>
      </c>
      <c r="G73" s="80" t="s">
        <v>276</v>
      </c>
      <c r="H73" s="93"/>
      <c r="I73" s="95"/>
      <c r="J73" s="95"/>
      <c r="K73" s="97"/>
      <c r="L73" s="93"/>
      <c r="M73" s="95"/>
      <c r="N73" s="95"/>
      <c r="O73" s="97"/>
      <c r="P73" s="93"/>
      <c r="Q73" s="95"/>
      <c r="R73" s="95"/>
      <c r="S73" s="97"/>
      <c r="T73" s="93"/>
      <c r="U73" s="95"/>
      <c r="V73" s="95"/>
      <c r="W73" s="97"/>
      <c r="X73" s="93"/>
      <c r="Y73" s="95"/>
      <c r="Z73" s="95"/>
      <c r="AA73" s="97"/>
      <c r="AB73" s="93"/>
      <c r="AC73" s="188">
        <v>0</v>
      </c>
      <c r="AD73" s="95"/>
      <c r="AE73" s="97"/>
    </row>
    <row r="74" spans="1:33" ht="22.5" customHeight="1" x14ac:dyDescent="0.2">
      <c r="A74" s="18">
        <v>8.3000000000000007</v>
      </c>
      <c r="B74" s="4" t="s">
        <v>13</v>
      </c>
      <c r="C74" s="4"/>
      <c r="D74" s="58" t="s">
        <v>704</v>
      </c>
      <c r="E74" s="54"/>
      <c r="F74" s="30">
        <v>138</v>
      </c>
      <c r="G74" s="80" t="s">
        <v>343</v>
      </c>
      <c r="H74" s="93"/>
      <c r="I74" s="95"/>
      <c r="J74" s="95"/>
      <c r="K74" s="97"/>
      <c r="L74" s="93"/>
      <c r="M74" s="95"/>
      <c r="N74" s="95"/>
      <c r="O74" s="97"/>
      <c r="P74" s="93"/>
      <c r="Q74" s="95"/>
      <c r="R74" s="95"/>
      <c r="S74" s="97"/>
      <c r="T74" s="93"/>
      <c r="U74" s="95"/>
      <c r="V74" s="95"/>
      <c r="W74" s="97"/>
      <c r="X74" s="93"/>
      <c r="Y74" s="95"/>
      <c r="Z74" s="95"/>
      <c r="AA74" s="97"/>
      <c r="AB74" s="198">
        <v>1</v>
      </c>
      <c r="AC74" s="200">
        <v>0</v>
      </c>
      <c r="AD74" s="200">
        <v>2</v>
      </c>
      <c r="AE74" s="97"/>
    </row>
    <row r="75" spans="1:33" ht="22.5" customHeight="1" x14ac:dyDescent="0.2">
      <c r="A75" s="18">
        <v>8.1999999999999993</v>
      </c>
      <c r="B75" s="4" t="s">
        <v>27</v>
      </c>
      <c r="C75" s="4"/>
      <c r="D75" s="58" t="s">
        <v>813</v>
      </c>
      <c r="E75" s="54"/>
      <c r="F75" s="30">
        <v>138</v>
      </c>
      <c r="G75" s="80" t="s">
        <v>343</v>
      </c>
      <c r="H75" s="93"/>
      <c r="I75" s="95"/>
      <c r="J75" s="95"/>
      <c r="K75" s="97"/>
      <c r="L75" s="93"/>
      <c r="M75" s="95"/>
      <c r="N75" s="95"/>
      <c r="O75" s="97"/>
      <c r="P75" s="93"/>
      <c r="Q75" s="95"/>
      <c r="R75" s="95"/>
      <c r="S75" s="97"/>
      <c r="T75" s="93"/>
      <c r="U75" s="95"/>
      <c r="V75" s="95"/>
      <c r="W75" s="97"/>
      <c r="X75" s="93"/>
      <c r="Y75" s="95"/>
      <c r="Z75" s="95"/>
      <c r="AA75" s="97"/>
      <c r="AB75" s="198">
        <v>1</v>
      </c>
      <c r="AC75" s="95"/>
      <c r="AD75" s="200">
        <v>2</v>
      </c>
      <c r="AE75" s="97"/>
    </row>
    <row r="76" spans="1:33" ht="22.5" customHeight="1" x14ac:dyDescent="0.2">
      <c r="A76" s="18">
        <v>14.6</v>
      </c>
      <c r="B76" s="4" t="s">
        <v>217</v>
      </c>
      <c r="C76" s="4"/>
      <c r="D76" s="58" t="s">
        <v>6</v>
      </c>
      <c r="E76" s="54"/>
      <c r="F76" s="127">
        <v>138</v>
      </c>
      <c r="G76" s="80" t="s">
        <v>343</v>
      </c>
      <c r="H76" s="93"/>
      <c r="I76" s="95"/>
      <c r="J76" s="95"/>
      <c r="K76" s="97"/>
      <c r="L76" s="93"/>
      <c r="M76" s="95"/>
      <c r="N76" s="95"/>
      <c r="O76" s="97"/>
      <c r="P76" s="93"/>
      <c r="Q76" s="95"/>
      <c r="R76" s="95"/>
      <c r="S76" s="97"/>
      <c r="T76" s="93"/>
      <c r="U76" s="95"/>
      <c r="V76" s="95"/>
      <c r="W76" s="97"/>
      <c r="X76" s="93"/>
      <c r="Y76" s="95"/>
      <c r="Z76" s="95"/>
      <c r="AA76" s="97"/>
      <c r="AB76" s="93"/>
      <c r="AC76" s="95"/>
      <c r="AD76" s="200">
        <v>1</v>
      </c>
      <c r="AE76" s="97"/>
    </row>
    <row r="77" spans="1:33" ht="22.5" customHeight="1" x14ac:dyDescent="0.2">
      <c r="A77" s="18">
        <v>11.16</v>
      </c>
      <c r="B77" s="4" t="s">
        <v>18</v>
      </c>
      <c r="C77" s="4"/>
      <c r="D77" s="58" t="s">
        <v>466</v>
      </c>
      <c r="E77" s="54"/>
      <c r="F77" s="30">
        <v>138</v>
      </c>
      <c r="G77" s="80" t="s">
        <v>343</v>
      </c>
      <c r="H77" s="93"/>
      <c r="I77" s="95"/>
      <c r="J77" s="95"/>
      <c r="K77" s="97"/>
      <c r="L77" s="93"/>
      <c r="M77" s="95"/>
      <c r="N77" s="95"/>
      <c r="O77" s="97"/>
      <c r="P77" s="93"/>
      <c r="Q77" s="95"/>
      <c r="R77" s="95"/>
      <c r="S77" s="97"/>
      <c r="T77" s="93"/>
      <c r="U77" s="95"/>
      <c r="V77" s="95"/>
      <c r="W77" s="97"/>
      <c r="X77" s="93"/>
      <c r="Y77" s="95"/>
      <c r="Z77" s="95"/>
      <c r="AA77" s="97"/>
      <c r="AB77" s="198">
        <v>1</v>
      </c>
      <c r="AC77" s="200">
        <v>0</v>
      </c>
      <c r="AD77" s="95"/>
      <c r="AE77" s="218">
        <v>1</v>
      </c>
    </row>
    <row r="78" spans="1:33" ht="22.5" customHeight="1" x14ac:dyDescent="0.2">
      <c r="A78" s="18">
        <v>26.3</v>
      </c>
      <c r="B78" s="4" t="s">
        <v>181</v>
      </c>
      <c r="C78" s="4"/>
      <c r="D78" s="58" t="s">
        <v>65</v>
      </c>
      <c r="E78" s="54"/>
      <c r="F78" s="30">
        <v>138</v>
      </c>
      <c r="G78" s="80" t="s">
        <v>343</v>
      </c>
      <c r="H78" s="93"/>
      <c r="I78" s="95"/>
      <c r="J78" s="95"/>
      <c r="K78" s="97"/>
      <c r="L78" s="93"/>
      <c r="M78" s="95"/>
      <c r="N78" s="95"/>
      <c r="O78" s="97"/>
      <c r="P78" s="93"/>
      <c r="Q78" s="95"/>
      <c r="R78" s="95"/>
      <c r="S78" s="97"/>
      <c r="T78" s="93"/>
      <c r="U78" s="95"/>
      <c r="V78" s="95"/>
      <c r="W78" s="97"/>
      <c r="X78" s="93"/>
      <c r="Y78" s="95"/>
      <c r="Z78" s="95"/>
      <c r="AA78" s="97"/>
      <c r="AB78" s="198">
        <v>1</v>
      </c>
      <c r="AC78" s="188">
        <v>0</v>
      </c>
      <c r="AD78" s="95"/>
      <c r="AE78" s="97"/>
      <c r="AG78" s="221"/>
    </row>
    <row r="79" spans="1:33" ht="22.5" customHeight="1" x14ac:dyDescent="0.2">
      <c r="A79" s="18">
        <v>50</v>
      </c>
      <c r="B79" s="4" t="s">
        <v>211</v>
      </c>
      <c r="C79" s="4"/>
      <c r="D79" s="58" t="s">
        <v>73</v>
      </c>
      <c r="E79" s="54"/>
      <c r="F79" s="127">
        <v>345</v>
      </c>
      <c r="G79" s="80" t="s">
        <v>343</v>
      </c>
      <c r="H79" s="93"/>
      <c r="I79" s="95"/>
      <c r="J79" s="95"/>
      <c r="K79" s="97"/>
      <c r="L79" s="93"/>
      <c r="M79" s="95"/>
      <c r="N79" s="95"/>
      <c r="O79" s="97"/>
      <c r="P79" s="93"/>
      <c r="Q79" s="95"/>
      <c r="R79" s="95"/>
      <c r="S79" s="97"/>
      <c r="T79" s="93"/>
      <c r="U79" s="95"/>
      <c r="V79" s="95"/>
      <c r="W79" s="97"/>
      <c r="X79" s="93"/>
      <c r="Y79" s="95"/>
      <c r="Z79" s="95"/>
      <c r="AA79" s="97"/>
      <c r="AB79" s="198">
        <v>1</v>
      </c>
      <c r="AC79" s="200">
        <v>1</v>
      </c>
      <c r="AD79" s="200">
        <v>4</v>
      </c>
      <c r="AE79" s="218">
        <v>1</v>
      </c>
    </row>
    <row r="80" spans="1:33" ht="22.5" customHeight="1" x14ac:dyDescent="0.2">
      <c r="A80" s="18">
        <v>11.17</v>
      </c>
      <c r="B80" s="4" t="s">
        <v>48</v>
      </c>
      <c r="C80" s="4"/>
      <c r="D80" s="58" t="s">
        <v>472</v>
      </c>
      <c r="E80" s="54"/>
      <c r="F80" s="30">
        <v>138</v>
      </c>
      <c r="G80" s="80" t="s">
        <v>343</v>
      </c>
      <c r="H80" s="93"/>
      <c r="I80" s="95"/>
      <c r="J80" s="95"/>
      <c r="K80" s="97"/>
      <c r="L80" s="93"/>
      <c r="M80" s="95"/>
      <c r="N80" s="95"/>
      <c r="O80" s="97"/>
      <c r="P80" s="93"/>
      <c r="Q80" s="95"/>
      <c r="R80" s="95"/>
      <c r="S80" s="97"/>
      <c r="T80" s="93"/>
      <c r="U80" s="95"/>
      <c r="V80" s="95"/>
      <c r="W80" s="97"/>
      <c r="X80" s="93"/>
      <c r="Y80" s="95"/>
      <c r="Z80" s="95"/>
      <c r="AA80" s="97"/>
      <c r="AB80" s="93"/>
      <c r="AC80" s="188">
        <v>1</v>
      </c>
      <c r="AD80" s="200"/>
      <c r="AE80" s="218">
        <v>1</v>
      </c>
    </row>
    <row r="81" spans="1:31" ht="22.5" customHeight="1" x14ac:dyDescent="0.2">
      <c r="A81" s="18">
        <v>47</v>
      </c>
      <c r="B81" s="4" t="s">
        <v>147</v>
      </c>
      <c r="C81" s="4"/>
      <c r="D81" s="58" t="s">
        <v>16</v>
      </c>
      <c r="E81" s="54"/>
      <c r="F81" s="30">
        <v>138</v>
      </c>
      <c r="G81" s="80" t="s">
        <v>343</v>
      </c>
      <c r="H81" s="93"/>
      <c r="I81" s="95"/>
      <c r="J81" s="95"/>
      <c r="K81" s="97"/>
      <c r="L81" s="93"/>
      <c r="M81" s="95"/>
      <c r="N81" s="95"/>
      <c r="O81" s="97"/>
      <c r="P81" s="93"/>
      <c r="Q81" s="200"/>
      <c r="R81" s="95"/>
      <c r="S81" s="97"/>
      <c r="T81" s="93"/>
      <c r="U81" s="95"/>
      <c r="V81" s="95"/>
      <c r="W81" s="97"/>
      <c r="X81" s="93"/>
      <c r="Y81" s="95"/>
      <c r="Z81" s="95"/>
      <c r="AA81" s="97"/>
      <c r="AB81" s="198">
        <v>1</v>
      </c>
      <c r="AC81" s="95"/>
      <c r="AD81" s="200">
        <v>2</v>
      </c>
      <c r="AE81" s="218">
        <v>3</v>
      </c>
    </row>
    <row r="82" spans="1:31" ht="22.5" customHeight="1" x14ac:dyDescent="0.2">
      <c r="A82" s="18">
        <v>26.9</v>
      </c>
      <c r="B82" s="4" t="s">
        <v>12</v>
      </c>
      <c r="C82" s="4"/>
      <c r="D82" s="58" t="s">
        <v>705</v>
      </c>
      <c r="E82" s="54"/>
      <c r="F82" s="30">
        <v>345</v>
      </c>
      <c r="G82" s="80" t="s">
        <v>343</v>
      </c>
      <c r="H82" s="93"/>
      <c r="I82" s="95"/>
      <c r="J82" s="95"/>
      <c r="K82" s="97"/>
      <c r="L82" s="93"/>
      <c r="M82" s="95"/>
      <c r="N82" s="95"/>
      <c r="O82" s="97"/>
      <c r="P82" s="93"/>
      <c r="Q82" s="95"/>
      <c r="R82" s="95"/>
      <c r="S82" s="97"/>
      <c r="T82" s="93"/>
      <c r="U82" s="95"/>
      <c r="V82" s="95"/>
      <c r="W82" s="97"/>
      <c r="X82" s="93"/>
      <c r="Y82" s="95"/>
      <c r="Z82" s="95"/>
      <c r="AA82" s="97"/>
      <c r="AB82" s="198">
        <v>1</v>
      </c>
      <c r="AC82" s="95"/>
      <c r="AD82" s="95"/>
      <c r="AE82" s="218">
        <v>1</v>
      </c>
    </row>
    <row r="83" spans="1:31" ht="24" customHeight="1" x14ac:dyDescent="0.2">
      <c r="A83" s="67">
        <v>3</v>
      </c>
      <c r="B83" s="4" t="s">
        <v>56</v>
      </c>
      <c r="C83" s="4"/>
      <c r="D83" s="58" t="s">
        <v>374</v>
      </c>
      <c r="E83" s="54"/>
      <c r="F83" s="30">
        <v>161</v>
      </c>
      <c r="G83" s="80" t="s">
        <v>276</v>
      </c>
      <c r="H83" s="93"/>
      <c r="I83" s="95"/>
      <c r="J83" s="95"/>
      <c r="K83" s="97"/>
      <c r="L83" s="93"/>
      <c r="M83" s="95"/>
      <c r="N83" s="95"/>
      <c r="O83" s="97"/>
      <c r="P83" s="93"/>
      <c r="Q83" s="95"/>
      <c r="R83" s="95"/>
      <c r="S83" s="97"/>
      <c r="T83" s="93"/>
      <c r="U83" s="95"/>
      <c r="V83" s="95"/>
      <c r="W83" s="97"/>
      <c r="X83" s="93"/>
      <c r="Y83" s="95"/>
      <c r="Z83" s="95"/>
      <c r="AA83" s="97"/>
      <c r="AB83" s="93"/>
      <c r="AC83" s="95"/>
      <c r="AD83" s="95"/>
      <c r="AE83" s="97"/>
    </row>
    <row r="84" spans="1:31" ht="22.5" customHeight="1" x14ac:dyDescent="0.2">
      <c r="A84" s="18">
        <v>121.75</v>
      </c>
      <c r="B84" s="4" t="s">
        <v>153</v>
      </c>
      <c r="C84" s="4"/>
      <c r="D84" s="58" t="s">
        <v>711</v>
      </c>
      <c r="E84" s="54"/>
      <c r="F84" s="30">
        <v>345</v>
      </c>
      <c r="G84" s="80" t="s">
        <v>276</v>
      </c>
      <c r="H84" s="93"/>
      <c r="I84" s="95"/>
      <c r="J84" s="95"/>
      <c r="K84" s="97"/>
      <c r="L84" s="93"/>
      <c r="M84" s="95"/>
      <c r="N84" s="95"/>
      <c r="O84" s="97"/>
      <c r="P84" s="93"/>
      <c r="Q84" s="95"/>
      <c r="R84" s="95"/>
      <c r="S84" s="97"/>
      <c r="T84" s="186">
        <v>0</v>
      </c>
      <c r="U84" s="95"/>
      <c r="V84" s="95"/>
      <c r="W84" s="97"/>
      <c r="X84" s="93"/>
      <c r="Y84" s="95"/>
      <c r="Z84" s="95"/>
      <c r="AA84" s="97"/>
      <c r="AB84" s="186">
        <v>2</v>
      </c>
      <c r="AC84" s="95"/>
      <c r="AD84" s="95"/>
      <c r="AE84" s="218">
        <v>2</v>
      </c>
    </row>
    <row r="85" spans="1:31" ht="22.5" customHeight="1" x14ac:dyDescent="0.2">
      <c r="A85" s="18">
        <v>65.22</v>
      </c>
      <c r="B85" s="4" t="s">
        <v>455</v>
      </c>
      <c r="C85" s="4"/>
      <c r="D85" s="58" t="s">
        <v>451</v>
      </c>
      <c r="E85" s="20" t="s">
        <v>396</v>
      </c>
      <c r="F85" s="30">
        <v>345</v>
      </c>
      <c r="G85" s="80" t="s">
        <v>276</v>
      </c>
      <c r="H85" s="93"/>
      <c r="I85" s="95"/>
      <c r="J85" s="95"/>
      <c r="K85" s="97"/>
      <c r="L85" s="93"/>
      <c r="M85" s="95"/>
      <c r="N85" s="95"/>
      <c r="O85" s="97"/>
      <c r="P85" s="93"/>
      <c r="Q85" s="188">
        <v>65</v>
      </c>
      <c r="R85" s="95"/>
      <c r="S85" s="97"/>
      <c r="T85" s="93"/>
      <c r="U85" s="95"/>
      <c r="V85" s="95"/>
      <c r="W85" s="97"/>
      <c r="X85" s="93"/>
      <c r="Y85" s="95"/>
      <c r="Z85" s="95"/>
      <c r="AA85" s="97"/>
      <c r="AB85" s="93"/>
      <c r="AC85" s="95"/>
      <c r="AD85" s="200">
        <v>0</v>
      </c>
      <c r="AE85" s="97"/>
    </row>
    <row r="86" spans="1:31" ht="22.5" customHeight="1" x14ac:dyDescent="0.2">
      <c r="A86" s="26">
        <v>5.3</v>
      </c>
      <c r="B86" s="4" t="s">
        <v>47</v>
      </c>
      <c r="C86" s="4"/>
      <c r="D86" s="58" t="s">
        <v>669</v>
      </c>
      <c r="E86" s="54"/>
      <c r="F86" s="30">
        <v>138</v>
      </c>
      <c r="G86" s="80" t="s">
        <v>343</v>
      </c>
      <c r="H86" s="93"/>
      <c r="I86" s="95"/>
      <c r="J86" s="95"/>
      <c r="K86" s="97"/>
      <c r="L86" s="93"/>
      <c r="M86" s="95"/>
      <c r="N86" s="95"/>
      <c r="O86" s="97"/>
      <c r="P86" s="93"/>
      <c r="Q86" s="95"/>
      <c r="R86" s="95"/>
      <c r="S86" s="97"/>
      <c r="T86" s="93"/>
      <c r="U86" s="95"/>
      <c r="V86" s="95"/>
      <c r="W86" s="97"/>
      <c r="X86" s="93"/>
      <c r="Y86" s="95"/>
      <c r="Z86" s="95"/>
      <c r="AA86" s="97"/>
      <c r="AB86" s="93"/>
      <c r="AC86" s="188">
        <v>1</v>
      </c>
      <c r="AD86" s="200">
        <v>1</v>
      </c>
      <c r="AE86" s="97"/>
    </row>
    <row r="87" spans="1:31" ht="22.5" customHeight="1" x14ac:dyDescent="0.2">
      <c r="A87" s="18">
        <v>4.6900000000000004</v>
      </c>
      <c r="B87" s="4" t="s">
        <v>150</v>
      </c>
      <c r="C87" s="4"/>
      <c r="D87" s="58" t="s">
        <v>50</v>
      </c>
      <c r="E87" s="54"/>
      <c r="F87" s="30">
        <v>138</v>
      </c>
      <c r="G87" s="80" t="s">
        <v>343</v>
      </c>
      <c r="H87" s="93"/>
      <c r="I87" s="95"/>
      <c r="J87" s="95"/>
      <c r="K87" s="97"/>
      <c r="L87" s="93"/>
      <c r="M87" s="95"/>
      <c r="N87" s="95"/>
      <c r="O87" s="97"/>
      <c r="P87" s="93"/>
      <c r="Q87" s="95"/>
      <c r="R87" s="95"/>
      <c r="S87" s="97"/>
      <c r="T87" s="93"/>
      <c r="U87" s="95"/>
      <c r="V87" s="95"/>
      <c r="W87" s="97"/>
      <c r="X87" s="93"/>
      <c r="Y87" s="95"/>
      <c r="Z87" s="95"/>
      <c r="AA87" s="97"/>
      <c r="AB87" s="198">
        <v>1</v>
      </c>
      <c r="AC87" s="200">
        <v>0</v>
      </c>
      <c r="AD87" s="95"/>
      <c r="AE87" s="218">
        <v>1</v>
      </c>
    </row>
    <row r="88" spans="1:31" ht="22.5" customHeight="1" x14ac:dyDescent="0.2">
      <c r="A88" s="18">
        <v>16.27</v>
      </c>
      <c r="B88" s="4" t="s">
        <v>152</v>
      </c>
      <c r="C88" s="4"/>
      <c r="D88" s="58" t="s">
        <v>706</v>
      </c>
      <c r="E88" s="54"/>
      <c r="F88" s="30">
        <v>138</v>
      </c>
      <c r="G88" s="80" t="s">
        <v>343</v>
      </c>
      <c r="H88" s="93"/>
      <c r="I88" s="95"/>
      <c r="J88" s="95"/>
      <c r="K88" s="97"/>
      <c r="L88" s="93"/>
      <c r="M88" s="95"/>
      <c r="N88" s="95"/>
      <c r="O88" s="97"/>
      <c r="P88" s="93"/>
      <c r="Q88" s="95"/>
      <c r="R88" s="95"/>
      <c r="S88" s="97"/>
      <c r="T88" s="93"/>
      <c r="U88" s="95"/>
      <c r="V88" s="95"/>
      <c r="W88" s="97"/>
      <c r="X88" s="93"/>
      <c r="Y88" s="95"/>
      <c r="Z88" s="95"/>
      <c r="AA88" s="97"/>
      <c r="AB88" s="198">
        <v>3</v>
      </c>
      <c r="AC88" s="95"/>
      <c r="AD88" s="200">
        <v>1</v>
      </c>
      <c r="AE88" s="218">
        <v>1</v>
      </c>
    </row>
    <row r="89" spans="1:31" ht="22.5" customHeight="1" x14ac:dyDescent="0.2">
      <c r="A89" s="18">
        <v>13.9</v>
      </c>
      <c r="B89" s="4" t="s">
        <v>151</v>
      </c>
      <c r="C89" s="4"/>
      <c r="D89" s="58" t="s">
        <v>51</v>
      </c>
      <c r="E89" s="54"/>
      <c r="F89" s="30">
        <v>138</v>
      </c>
      <c r="G89" s="80" t="s">
        <v>343</v>
      </c>
      <c r="H89" s="93"/>
      <c r="I89" s="95"/>
      <c r="J89" s="95"/>
      <c r="K89" s="97"/>
      <c r="L89" s="93"/>
      <c r="M89" s="95"/>
      <c r="N89" s="95"/>
      <c r="O89" s="97"/>
      <c r="P89" s="93"/>
      <c r="Q89" s="95"/>
      <c r="R89" s="95"/>
      <c r="S89" s="97"/>
      <c r="T89" s="93"/>
      <c r="U89" s="95"/>
      <c r="V89" s="95"/>
      <c r="W89" s="97"/>
      <c r="X89" s="93"/>
      <c r="Y89" s="95"/>
      <c r="Z89" s="95"/>
      <c r="AA89" s="97"/>
      <c r="AB89" s="198">
        <v>1</v>
      </c>
      <c r="AC89" s="188">
        <v>4</v>
      </c>
      <c r="AD89" s="200">
        <v>5</v>
      </c>
      <c r="AE89" s="218">
        <v>1</v>
      </c>
    </row>
    <row r="90" spans="1:31" ht="22.5" customHeight="1" x14ac:dyDescent="0.2">
      <c r="A90" s="67">
        <v>18.600000000000001</v>
      </c>
      <c r="B90" s="4" t="s">
        <v>39</v>
      </c>
      <c r="C90" s="4"/>
      <c r="D90" s="58" t="s">
        <v>81</v>
      </c>
      <c r="E90" s="54"/>
      <c r="F90" s="30">
        <v>138</v>
      </c>
      <c r="G90" s="80" t="s">
        <v>306</v>
      </c>
      <c r="H90" s="93"/>
      <c r="I90" s="95"/>
      <c r="J90" s="95"/>
      <c r="K90" s="97"/>
      <c r="L90" s="93"/>
      <c r="M90" s="95"/>
      <c r="N90" s="95"/>
      <c r="O90" s="97"/>
      <c r="P90" s="93"/>
      <c r="Q90" s="95"/>
      <c r="R90" s="95"/>
      <c r="S90" s="97"/>
      <c r="T90" s="93"/>
      <c r="U90" s="95"/>
      <c r="V90" s="95"/>
      <c r="W90" s="97"/>
      <c r="X90" s="93"/>
      <c r="Y90" s="95"/>
      <c r="Z90" s="95"/>
      <c r="AA90" s="97"/>
      <c r="AB90" s="186">
        <v>1</v>
      </c>
      <c r="AC90" s="188">
        <v>1</v>
      </c>
      <c r="AD90" s="188">
        <v>1</v>
      </c>
      <c r="AE90" s="218">
        <v>1</v>
      </c>
    </row>
    <row r="91" spans="1:31" ht="22.5" customHeight="1" x14ac:dyDescent="0.2">
      <c r="A91" s="67">
        <v>10</v>
      </c>
      <c r="B91" s="4" t="s">
        <v>43</v>
      </c>
      <c r="C91" s="4"/>
      <c r="D91" s="58" t="s">
        <v>707</v>
      </c>
      <c r="E91" s="54"/>
      <c r="F91" s="30">
        <v>161</v>
      </c>
      <c r="G91" s="80" t="s">
        <v>293</v>
      </c>
      <c r="H91" s="93"/>
      <c r="I91" s="95"/>
      <c r="J91" s="95"/>
      <c r="K91" s="97"/>
      <c r="L91" s="93"/>
      <c r="M91" s="95"/>
      <c r="N91" s="95"/>
      <c r="O91" s="97"/>
      <c r="P91" s="93"/>
      <c r="Q91" s="95"/>
      <c r="R91" s="95"/>
      <c r="S91" s="97"/>
      <c r="T91" s="93"/>
      <c r="U91" s="95"/>
      <c r="V91" s="95"/>
      <c r="W91" s="97"/>
      <c r="X91" s="93"/>
      <c r="Y91" s="95"/>
      <c r="Z91" s="95"/>
      <c r="AA91" s="97"/>
      <c r="AB91" s="93"/>
      <c r="AC91" s="95"/>
      <c r="AD91" s="95"/>
      <c r="AE91" s="97"/>
    </row>
    <row r="92" spans="1:31" ht="22.5" customHeight="1" x14ac:dyDescent="0.2">
      <c r="A92" s="18">
        <v>10</v>
      </c>
      <c r="B92" s="4" t="s">
        <v>42</v>
      </c>
      <c r="C92" s="4"/>
      <c r="D92" s="58" t="s">
        <v>708</v>
      </c>
      <c r="E92" s="54"/>
      <c r="F92" s="30">
        <v>161</v>
      </c>
      <c r="G92" s="80" t="s">
        <v>293</v>
      </c>
      <c r="H92" s="93"/>
      <c r="I92" s="95"/>
      <c r="J92" s="95"/>
      <c r="K92" s="97"/>
      <c r="L92" s="93"/>
      <c r="M92" s="95"/>
      <c r="N92" s="95"/>
      <c r="O92" s="97"/>
      <c r="P92" s="93"/>
      <c r="Q92" s="95"/>
      <c r="R92" s="95"/>
      <c r="S92" s="97"/>
      <c r="T92" s="93"/>
      <c r="U92" s="95"/>
      <c r="V92" s="95"/>
      <c r="W92" s="97"/>
      <c r="X92" s="93"/>
      <c r="Y92" s="95"/>
      <c r="Z92" s="95"/>
      <c r="AA92" s="97"/>
      <c r="AB92" s="93"/>
      <c r="AC92" s="95"/>
      <c r="AD92" s="95"/>
      <c r="AE92" s="97"/>
    </row>
    <row r="93" spans="1:31" ht="22.5" customHeight="1" x14ac:dyDescent="0.2">
      <c r="A93" s="18">
        <v>1.41</v>
      </c>
      <c r="B93" s="4" t="s">
        <v>205</v>
      </c>
      <c r="C93" s="4"/>
      <c r="D93" s="58" t="s">
        <v>473</v>
      </c>
      <c r="E93" s="54"/>
      <c r="F93" s="127">
        <v>138</v>
      </c>
      <c r="G93" s="80" t="s">
        <v>343</v>
      </c>
      <c r="H93" s="93"/>
      <c r="I93" s="95"/>
      <c r="J93" s="95"/>
      <c r="K93" s="97"/>
      <c r="L93" s="93"/>
      <c r="M93" s="95"/>
      <c r="N93" s="95"/>
      <c r="O93" s="97"/>
      <c r="P93" s="186"/>
      <c r="Q93" s="95"/>
      <c r="R93" s="95"/>
      <c r="S93" s="97"/>
      <c r="T93" s="93"/>
      <c r="U93" s="95"/>
      <c r="V93" s="95"/>
      <c r="W93" s="97"/>
      <c r="X93" s="93"/>
      <c r="Y93" s="95"/>
      <c r="Z93" s="95"/>
      <c r="AA93" s="97"/>
      <c r="AB93" s="93"/>
      <c r="AC93" s="95"/>
      <c r="AD93" s="95"/>
      <c r="AE93" s="218">
        <v>1</v>
      </c>
    </row>
    <row r="94" spans="1:31" ht="22.5" customHeight="1" x14ac:dyDescent="0.2">
      <c r="A94" s="18">
        <v>46.44</v>
      </c>
      <c r="B94" s="4" t="s">
        <v>30</v>
      </c>
      <c r="C94" s="4"/>
      <c r="D94" s="58" t="s">
        <v>79</v>
      </c>
      <c r="E94" s="54"/>
      <c r="F94" s="30">
        <v>345</v>
      </c>
      <c r="G94" s="80" t="s">
        <v>306</v>
      </c>
      <c r="H94" s="93"/>
      <c r="I94" s="95"/>
      <c r="J94" s="95"/>
      <c r="K94" s="97"/>
      <c r="L94" s="93"/>
      <c r="M94" s="95"/>
      <c r="N94" s="95"/>
      <c r="O94" s="97"/>
      <c r="P94" s="93"/>
      <c r="Q94" s="95"/>
      <c r="R94" s="95"/>
      <c r="S94" s="97"/>
      <c r="T94" s="93"/>
      <c r="U94" s="95"/>
      <c r="V94" s="95"/>
      <c r="W94" s="97"/>
      <c r="X94" s="93"/>
      <c r="Y94" s="95"/>
      <c r="Z94" s="95"/>
      <c r="AA94" s="97"/>
      <c r="AB94" s="186">
        <v>2</v>
      </c>
      <c r="AC94" s="188">
        <v>0</v>
      </c>
      <c r="AD94" s="188"/>
      <c r="AE94" s="218">
        <v>5</v>
      </c>
    </row>
    <row r="95" spans="1:31" ht="22.5" customHeight="1" x14ac:dyDescent="0.2">
      <c r="A95" s="18">
        <v>38</v>
      </c>
      <c r="B95" s="4" t="s">
        <v>214</v>
      </c>
      <c r="C95" s="4"/>
      <c r="D95" s="58" t="s">
        <v>709</v>
      </c>
      <c r="E95" s="54"/>
      <c r="F95" s="30">
        <v>161</v>
      </c>
      <c r="G95" s="80" t="s">
        <v>306</v>
      </c>
      <c r="H95" s="93"/>
      <c r="I95" s="95"/>
      <c r="J95" s="95"/>
      <c r="K95" s="97"/>
      <c r="L95" s="93"/>
      <c r="M95" s="95"/>
      <c r="N95" s="95"/>
      <c r="O95" s="97"/>
      <c r="P95" s="93"/>
      <c r="Q95" s="95"/>
      <c r="R95" s="95"/>
      <c r="S95" s="97"/>
      <c r="T95" s="93"/>
      <c r="U95" s="95"/>
      <c r="V95" s="95"/>
      <c r="W95" s="97"/>
      <c r="X95" s="93"/>
      <c r="Y95" s="95"/>
      <c r="Z95" s="95"/>
      <c r="AA95" s="97"/>
      <c r="AB95" s="186">
        <v>1</v>
      </c>
      <c r="AC95" s="95"/>
      <c r="AD95" s="188">
        <v>2</v>
      </c>
      <c r="AE95" s="218">
        <v>1</v>
      </c>
    </row>
    <row r="96" spans="1:31" ht="22.5" customHeight="1" x14ac:dyDescent="0.2">
      <c r="A96" s="18">
        <v>64.7</v>
      </c>
      <c r="B96" s="4" t="s">
        <v>178</v>
      </c>
      <c r="C96" s="4"/>
      <c r="D96" s="58" t="s">
        <v>710</v>
      </c>
      <c r="E96" s="54"/>
      <c r="F96" s="127">
        <v>345</v>
      </c>
      <c r="G96" s="80" t="s">
        <v>306</v>
      </c>
      <c r="H96" s="93"/>
      <c r="I96" s="95"/>
      <c r="J96" s="95"/>
      <c r="K96" s="97"/>
      <c r="L96" s="93"/>
      <c r="M96" s="95"/>
      <c r="N96" s="95"/>
      <c r="O96" s="97"/>
      <c r="P96" s="93"/>
      <c r="Q96" s="95"/>
      <c r="R96" s="95"/>
      <c r="S96" s="97"/>
      <c r="T96" s="93"/>
      <c r="U96" s="95"/>
      <c r="V96" s="95"/>
      <c r="W96" s="97"/>
      <c r="X96" s="93"/>
      <c r="Y96" s="95"/>
      <c r="Z96" s="95"/>
      <c r="AA96" s="97"/>
      <c r="AB96" s="186">
        <v>4</v>
      </c>
      <c r="AC96" s="95"/>
      <c r="AD96" s="188"/>
      <c r="AE96" s="218">
        <v>2</v>
      </c>
    </row>
    <row r="97" spans="1:31" ht="22.5" customHeight="1" x14ac:dyDescent="0.2">
      <c r="A97" s="18">
        <v>64</v>
      </c>
      <c r="B97" s="4" t="s">
        <v>194</v>
      </c>
      <c r="C97" s="4"/>
      <c r="D97" s="58" t="s">
        <v>78</v>
      </c>
      <c r="E97" s="54"/>
      <c r="F97" s="30">
        <v>345</v>
      </c>
      <c r="G97" s="80" t="s">
        <v>306</v>
      </c>
      <c r="H97" s="93"/>
      <c r="I97" s="95"/>
      <c r="J97" s="95"/>
      <c r="K97" s="97"/>
      <c r="L97" s="93"/>
      <c r="M97" s="95"/>
      <c r="N97" s="95"/>
      <c r="O97" s="97"/>
      <c r="P97" s="93"/>
      <c r="Q97" s="95"/>
      <c r="R97" s="95"/>
      <c r="S97" s="97"/>
      <c r="T97" s="93"/>
      <c r="U97" s="95"/>
      <c r="V97" s="95"/>
      <c r="W97" s="97"/>
      <c r="X97" s="93"/>
      <c r="Y97" s="95"/>
      <c r="Z97" s="95"/>
      <c r="AA97" s="97"/>
      <c r="AB97" s="186">
        <v>4</v>
      </c>
      <c r="AC97" s="188">
        <v>0</v>
      </c>
      <c r="AD97" s="188">
        <v>1</v>
      </c>
      <c r="AE97" s="218">
        <v>3</v>
      </c>
    </row>
    <row r="98" spans="1:31" ht="22.5" customHeight="1" x14ac:dyDescent="0.2">
      <c r="A98" s="18">
        <v>5</v>
      </c>
      <c r="B98" s="4" t="s">
        <v>368</v>
      </c>
      <c r="C98" s="66"/>
      <c r="D98" s="3" t="s">
        <v>668</v>
      </c>
      <c r="E98" s="149"/>
      <c r="F98" s="30">
        <v>161</v>
      </c>
      <c r="G98" s="80" t="s">
        <v>306</v>
      </c>
      <c r="H98" s="93"/>
      <c r="I98" s="148"/>
      <c r="J98" s="95"/>
      <c r="K98" s="157"/>
      <c r="L98" s="93"/>
      <c r="M98" s="148"/>
      <c r="N98" s="148"/>
      <c r="O98" s="157"/>
      <c r="P98" s="93"/>
      <c r="Q98" s="148"/>
      <c r="R98" s="148"/>
      <c r="S98" s="157"/>
      <c r="T98" s="93"/>
      <c r="U98" s="148"/>
      <c r="V98" s="148"/>
      <c r="W98" s="157"/>
      <c r="X98" s="93"/>
      <c r="Y98" s="148"/>
      <c r="Z98" s="148"/>
      <c r="AA98" s="157"/>
      <c r="AB98" s="93"/>
      <c r="AC98" s="188">
        <v>1</v>
      </c>
      <c r="AD98" s="232"/>
      <c r="AE98" s="218">
        <v>1</v>
      </c>
    </row>
    <row r="99" spans="1:31" ht="22.5" customHeight="1" x14ac:dyDescent="0.2">
      <c r="A99" s="18">
        <v>1</v>
      </c>
      <c r="B99" s="4" t="s">
        <v>32</v>
      </c>
      <c r="C99" s="4"/>
      <c r="D99" s="58" t="s">
        <v>372</v>
      </c>
      <c r="E99" s="54"/>
      <c r="F99" s="30">
        <v>138</v>
      </c>
      <c r="G99" s="80" t="s">
        <v>343</v>
      </c>
      <c r="H99" s="93"/>
      <c r="I99" s="95"/>
      <c r="J99" s="95"/>
      <c r="K99" s="97"/>
      <c r="L99" s="93"/>
      <c r="M99" s="95"/>
      <c r="N99" s="95"/>
      <c r="O99" s="97"/>
      <c r="P99" s="93"/>
      <c r="Q99" s="95"/>
      <c r="R99" s="95"/>
      <c r="S99" s="97"/>
      <c r="T99" s="93"/>
      <c r="U99" s="95"/>
      <c r="V99" s="95"/>
      <c r="W99" s="97"/>
      <c r="X99" s="93"/>
      <c r="Y99" s="95"/>
      <c r="Z99" s="95"/>
      <c r="AA99" s="97"/>
      <c r="AB99" s="93"/>
      <c r="AC99" s="95"/>
      <c r="AD99" s="95"/>
      <c r="AE99" s="97"/>
    </row>
    <row r="100" spans="1:31" ht="22.5" customHeight="1" x14ac:dyDescent="0.2">
      <c r="A100" s="18">
        <v>52.26</v>
      </c>
      <c r="B100" s="4" t="s">
        <v>190</v>
      </c>
      <c r="C100" s="4"/>
      <c r="D100" s="58" t="s">
        <v>441</v>
      </c>
      <c r="E100" s="54"/>
      <c r="F100" s="30">
        <v>138</v>
      </c>
      <c r="G100" s="80" t="s">
        <v>306</v>
      </c>
      <c r="H100" s="93"/>
      <c r="I100" s="95"/>
      <c r="J100" s="188">
        <v>5</v>
      </c>
      <c r="K100" s="97"/>
      <c r="L100" s="93"/>
      <c r="M100" s="95"/>
      <c r="N100" s="95"/>
      <c r="O100" s="218"/>
      <c r="P100" s="93"/>
      <c r="Q100" s="95"/>
      <c r="R100" s="95"/>
      <c r="S100" s="97"/>
      <c r="T100" s="93"/>
      <c r="U100" s="95"/>
      <c r="V100" s="95"/>
      <c r="W100" s="97"/>
      <c r="X100" s="93"/>
      <c r="Y100" s="95"/>
      <c r="Z100" s="95"/>
      <c r="AA100" s="97"/>
      <c r="AB100" s="186">
        <v>1</v>
      </c>
      <c r="AC100" s="95"/>
      <c r="AD100" s="188">
        <v>5</v>
      </c>
      <c r="AE100" s="218">
        <v>1</v>
      </c>
    </row>
    <row r="101" spans="1:31" ht="22.5" customHeight="1" x14ac:dyDescent="0.2">
      <c r="A101" s="18">
        <v>35.9</v>
      </c>
      <c r="B101" s="4" t="s">
        <v>22</v>
      </c>
      <c r="C101" s="4"/>
      <c r="D101" s="58" t="s">
        <v>712</v>
      </c>
      <c r="E101" s="54"/>
      <c r="F101" s="30">
        <v>161</v>
      </c>
      <c r="G101" s="80" t="s">
        <v>276</v>
      </c>
      <c r="H101" s="93"/>
      <c r="I101" s="95"/>
      <c r="J101" s="200">
        <v>40</v>
      </c>
      <c r="K101" s="97"/>
      <c r="L101" s="93"/>
      <c r="M101" s="95"/>
      <c r="N101" s="95"/>
      <c r="O101" s="97"/>
      <c r="P101" s="93"/>
      <c r="Q101" s="95"/>
      <c r="R101" s="95"/>
      <c r="S101" s="97"/>
      <c r="T101" s="186">
        <v>0</v>
      </c>
      <c r="U101" s="188">
        <v>30</v>
      </c>
      <c r="V101" s="200">
        <v>10</v>
      </c>
      <c r="W101" s="97"/>
      <c r="X101" s="93"/>
      <c r="Y101" s="95"/>
      <c r="Z101" s="95"/>
      <c r="AA101" s="97"/>
      <c r="AB101" s="186">
        <v>1</v>
      </c>
      <c r="AC101" s="188"/>
      <c r="AD101" s="95"/>
      <c r="AE101" s="97"/>
    </row>
    <row r="102" spans="1:31" ht="22.5" customHeight="1" x14ac:dyDescent="0.2">
      <c r="A102" s="18">
        <v>10.1</v>
      </c>
      <c r="B102" s="4" t="s">
        <v>23</v>
      </c>
      <c r="C102" s="4"/>
      <c r="D102" s="58" t="s">
        <v>713</v>
      </c>
      <c r="E102" s="54"/>
      <c r="F102" s="30">
        <v>161</v>
      </c>
      <c r="G102" s="80" t="s">
        <v>306</v>
      </c>
      <c r="H102" s="93"/>
      <c r="I102" s="95"/>
      <c r="J102" s="95"/>
      <c r="K102" s="97"/>
      <c r="L102" s="93"/>
      <c r="M102" s="95"/>
      <c r="N102" s="95"/>
      <c r="O102" s="97"/>
      <c r="P102" s="93"/>
      <c r="Q102" s="95"/>
      <c r="R102" s="95"/>
      <c r="S102" s="97"/>
      <c r="T102" s="93"/>
      <c r="U102" s="95"/>
      <c r="V102" s="95"/>
      <c r="W102" s="97"/>
      <c r="X102" s="93"/>
      <c r="Y102" s="95"/>
      <c r="Z102" s="95"/>
      <c r="AA102" s="97"/>
      <c r="AB102" s="93"/>
      <c r="AC102" s="188">
        <v>1</v>
      </c>
      <c r="AD102" s="188">
        <v>1</v>
      </c>
      <c r="AE102" s="218">
        <v>1</v>
      </c>
    </row>
    <row r="103" spans="1:31" ht="22.5" customHeight="1" x14ac:dyDescent="0.2">
      <c r="A103" s="18">
        <v>2.5</v>
      </c>
      <c r="B103" s="4" t="s">
        <v>160</v>
      </c>
      <c r="C103" s="4"/>
      <c r="D103" s="58" t="s">
        <v>714</v>
      </c>
      <c r="E103" s="54"/>
      <c r="F103" s="30">
        <v>138</v>
      </c>
      <c r="G103" s="80" t="s">
        <v>343</v>
      </c>
      <c r="H103" s="93"/>
      <c r="I103" s="95"/>
      <c r="J103" s="95"/>
      <c r="K103" s="97"/>
      <c r="L103" s="93"/>
      <c r="M103" s="95"/>
      <c r="N103" s="95"/>
      <c r="O103" s="97"/>
      <c r="P103" s="93"/>
      <c r="Q103" s="95"/>
      <c r="R103" s="95"/>
      <c r="S103" s="97"/>
      <c r="T103" s="93"/>
      <c r="U103" s="95"/>
      <c r="V103" s="95"/>
      <c r="W103" s="97"/>
      <c r="X103" s="93"/>
      <c r="Y103" s="95"/>
      <c r="Z103" s="95"/>
      <c r="AA103" s="97"/>
      <c r="AB103" s="93"/>
      <c r="AC103" s="95"/>
      <c r="AD103" s="95"/>
      <c r="AE103" s="218">
        <v>1</v>
      </c>
    </row>
    <row r="104" spans="1:31" ht="22.5" customHeight="1" x14ac:dyDescent="0.2">
      <c r="A104" s="18">
        <v>19.600000000000001</v>
      </c>
      <c r="B104" s="4" t="s">
        <v>145</v>
      </c>
      <c r="C104" s="4"/>
      <c r="D104" s="58" t="s">
        <v>4</v>
      </c>
      <c r="E104" s="54"/>
      <c r="F104" s="127">
        <v>138</v>
      </c>
      <c r="G104" s="80" t="s">
        <v>343</v>
      </c>
      <c r="H104" s="93"/>
      <c r="I104" s="95"/>
      <c r="J104" s="95"/>
      <c r="K104" s="97"/>
      <c r="L104" s="93"/>
      <c r="M104" s="95"/>
      <c r="N104" s="95"/>
      <c r="O104" s="97"/>
      <c r="P104" s="93"/>
      <c r="Q104" s="95"/>
      <c r="R104" s="95"/>
      <c r="S104" s="97"/>
      <c r="T104" s="93"/>
      <c r="U104" s="95"/>
      <c r="V104" s="95"/>
      <c r="W104" s="97"/>
      <c r="X104" s="93"/>
      <c r="Y104" s="95"/>
      <c r="Z104" s="95"/>
      <c r="AA104" s="97"/>
      <c r="AB104" s="198">
        <v>1</v>
      </c>
      <c r="AC104" s="95"/>
      <c r="AD104" s="200">
        <v>2</v>
      </c>
      <c r="AE104" s="218">
        <v>1</v>
      </c>
    </row>
    <row r="105" spans="1:31" ht="22.5" customHeight="1" x14ac:dyDescent="0.2">
      <c r="A105" s="18">
        <v>21.6</v>
      </c>
      <c r="B105" s="4" t="s">
        <v>164</v>
      </c>
      <c r="C105" s="4"/>
      <c r="D105" s="58" t="s">
        <v>715</v>
      </c>
      <c r="E105" s="54"/>
      <c r="F105" s="30">
        <v>138</v>
      </c>
      <c r="G105" s="80" t="s">
        <v>343</v>
      </c>
      <c r="H105" s="93"/>
      <c r="I105" s="95"/>
      <c r="J105" s="95"/>
      <c r="K105" s="97"/>
      <c r="L105" s="93"/>
      <c r="M105" s="95"/>
      <c r="N105" s="95"/>
      <c r="O105" s="97"/>
      <c r="P105" s="93"/>
      <c r="Q105" s="95"/>
      <c r="R105" s="95"/>
      <c r="S105" s="97"/>
      <c r="T105" s="93"/>
      <c r="U105" s="95"/>
      <c r="V105" s="95"/>
      <c r="W105" s="97"/>
      <c r="X105" s="93"/>
      <c r="Y105" s="95"/>
      <c r="Z105" s="95"/>
      <c r="AA105" s="97"/>
      <c r="AB105" s="198">
        <v>3</v>
      </c>
      <c r="AC105" s="188">
        <v>1</v>
      </c>
      <c r="AD105" s="200">
        <v>2</v>
      </c>
      <c r="AE105" s="219">
        <v>2</v>
      </c>
    </row>
    <row r="106" spans="1:31" ht="22.5" customHeight="1" x14ac:dyDescent="0.2">
      <c r="A106" s="18">
        <v>11.6</v>
      </c>
      <c r="B106" s="4" t="s">
        <v>146</v>
      </c>
      <c r="C106" s="4"/>
      <c r="D106" s="58" t="s">
        <v>8</v>
      </c>
      <c r="E106" s="54"/>
      <c r="F106" s="127">
        <v>138</v>
      </c>
      <c r="G106" s="80" t="s">
        <v>343</v>
      </c>
      <c r="H106" s="93"/>
      <c r="I106" s="95"/>
      <c r="J106" s="95"/>
      <c r="K106" s="97"/>
      <c r="L106" s="93"/>
      <c r="M106" s="95"/>
      <c r="N106" s="95"/>
      <c r="O106" s="97"/>
      <c r="P106" s="93"/>
      <c r="Q106" s="95"/>
      <c r="R106" s="95"/>
      <c r="S106" s="97"/>
      <c r="T106" s="93"/>
      <c r="U106" s="95"/>
      <c r="V106" s="95"/>
      <c r="W106" s="97"/>
      <c r="X106" s="93"/>
      <c r="Y106" s="95"/>
      <c r="Z106" s="95"/>
      <c r="AA106" s="97"/>
      <c r="AB106" s="93"/>
      <c r="AC106" s="188">
        <v>1</v>
      </c>
      <c r="AD106" s="200">
        <v>4</v>
      </c>
      <c r="AE106" s="218">
        <v>2</v>
      </c>
    </row>
    <row r="107" spans="1:31" ht="22.5" customHeight="1" x14ac:dyDescent="0.2">
      <c r="A107" s="18">
        <v>2.5</v>
      </c>
      <c r="B107" s="4" t="s">
        <v>231</v>
      </c>
      <c r="C107" s="4"/>
      <c r="D107" s="180" t="s">
        <v>371</v>
      </c>
      <c r="E107" s="54"/>
      <c r="F107" s="30">
        <v>345</v>
      </c>
      <c r="G107" s="80" t="s">
        <v>276</v>
      </c>
      <c r="H107" s="93"/>
      <c r="I107" s="95"/>
      <c r="J107" s="95"/>
      <c r="K107" s="97"/>
      <c r="L107" s="93"/>
      <c r="M107" s="95"/>
      <c r="N107" s="95"/>
      <c r="O107" s="97"/>
      <c r="P107" s="93"/>
      <c r="Q107" s="95"/>
      <c r="R107" s="95"/>
      <c r="S107" s="97"/>
      <c r="T107" s="186"/>
      <c r="U107" s="95"/>
      <c r="V107" s="95"/>
      <c r="W107" s="97"/>
      <c r="X107" s="93"/>
      <c r="Y107" s="95"/>
      <c r="Z107" s="95"/>
      <c r="AA107" s="97"/>
      <c r="AB107" s="93"/>
      <c r="AC107" s="95"/>
      <c r="AD107" s="95"/>
      <c r="AE107" s="97"/>
    </row>
    <row r="108" spans="1:31" ht="22.5" customHeight="1" x14ac:dyDescent="0.2">
      <c r="A108" s="18">
        <v>6.2</v>
      </c>
      <c r="B108" s="4" t="s">
        <v>244</v>
      </c>
      <c r="C108" s="4"/>
      <c r="D108" s="58" t="s">
        <v>716</v>
      </c>
      <c r="E108" s="54"/>
      <c r="F108" s="30">
        <v>161</v>
      </c>
      <c r="G108" s="80" t="s">
        <v>276</v>
      </c>
      <c r="H108" s="186">
        <v>0</v>
      </c>
      <c r="I108" s="188">
        <v>6</v>
      </c>
      <c r="J108" s="95"/>
      <c r="K108" s="97"/>
      <c r="L108" s="93"/>
      <c r="M108" s="95"/>
      <c r="N108" s="95"/>
      <c r="O108" s="97"/>
      <c r="P108" s="93"/>
      <c r="Q108" s="95"/>
      <c r="R108" s="95"/>
      <c r="S108" s="97"/>
      <c r="T108" s="186"/>
      <c r="U108" s="188">
        <v>4</v>
      </c>
      <c r="V108" s="95"/>
      <c r="W108" s="97"/>
      <c r="X108" s="93"/>
      <c r="Y108" s="95"/>
      <c r="Z108" s="95"/>
      <c r="AA108" s="97"/>
      <c r="AB108" s="186">
        <v>1</v>
      </c>
      <c r="AC108" s="95"/>
      <c r="AD108" s="95"/>
      <c r="AE108" s="97"/>
    </row>
    <row r="109" spans="1:31" ht="22.5" customHeight="1" x14ac:dyDescent="0.2">
      <c r="A109" s="18">
        <v>70</v>
      </c>
      <c r="B109" s="4" t="s">
        <v>226</v>
      </c>
      <c r="C109" s="4"/>
      <c r="D109" s="58" t="s">
        <v>717</v>
      </c>
      <c r="E109" s="54"/>
      <c r="F109" s="30">
        <v>161</v>
      </c>
      <c r="G109" s="80" t="s">
        <v>276</v>
      </c>
      <c r="H109" s="93"/>
      <c r="I109" s="95"/>
      <c r="J109" s="95"/>
      <c r="K109" s="97"/>
      <c r="L109" s="93"/>
      <c r="M109" s="95"/>
      <c r="N109" s="95"/>
      <c r="O109" s="97"/>
      <c r="P109" s="93"/>
      <c r="Q109" s="95"/>
      <c r="R109" s="95"/>
      <c r="S109" s="97"/>
      <c r="T109" s="186"/>
      <c r="U109" s="188">
        <v>0</v>
      </c>
      <c r="V109" s="95"/>
      <c r="W109" s="97"/>
      <c r="X109" s="93"/>
      <c r="Y109" s="95"/>
      <c r="Z109" s="95"/>
      <c r="AA109" s="97"/>
      <c r="AB109" s="93"/>
      <c r="AC109" s="95"/>
      <c r="AD109" s="200">
        <v>0</v>
      </c>
      <c r="AE109" s="218">
        <v>2</v>
      </c>
    </row>
    <row r="110" spans="1:31" ht="22.5" customHeight="1" x14ac:dyDescent="0.2">
      <c r="A110" s="67">
        <v>16.399999999999999</v>
      </c>
      <c r="B110" s="4" t="s">
        <v>35</v>
      </c>
      <c r="C110" s="4"/>
      <c r="D110" s="58" t="s">
        <v>80</v>
      </c>
      <c r="E110" s="54"/>
      <c r="F110" s="30">
        <v>161</v>
      </c>
      <c r="G110" s="80" t="s">
        <v>276</v>
      </c>
      <c r="H110" s="93"/>
      <c r="I110" s="95"/>
      <c r="J110" s="95"/>
      <c r="K110" s="97"/>
      <c r="L110" s="93"/>
      <c r="M110" s="95"/>
      <c r="N110" s="95"/>
      <c r="O110" s="97"/>
      <c r="P110" s="93"/>
      <c r="Q110" s="95"/>
      <c r="R110" s="95"/>
      <c r="S110" s="97"/>
      <c r="T110" s="186">
        <v>0</v>
      </c>
      <c r="U110" s="95"/>
      <c r="V110" s="95"/>
      <c r="W110" s="97"/>
      <c r="X110" s="93"/>
      <c r="Y110" s="95"/>
      <c r="Z110" s="95"/>
      <c r="AA110" s="97"/>
      <c r="AB110" s="186">
        <v>0</v>
      </c>
      <c r="AC110" s="95"/>
      <c r="AD110" s="200">
        <v>1</v>
      </c>
      <c r="AE110" s="218">
        <v>1</v>
      </c>
    </row>
    <row r="111" spans="1:31" ht="22.5" customHeight="1" x14ac:dyDescent="0.2">
      <c r="A111" s="18">
        <v>40</v>
      </c>
      <c r="B111" s="4" t="s">
        <v>176</v>
      </c>
      <c r="C111" s="4"/>
      <c r="D111" s="58" t="s">
        <v>718</v>
      </c>
      <c r="E111" s="54"/>
      <c r="F111" s="127">
        <v>161</v>
      </c>
      <c r="G111" s="80" t="s">
        <v>276</v>
      </c>
      <c r="H111" s="186">
        <v>0</v>
      </c>
      <c r="I111" s="188">
        <v>39</v>
      </c>
      <c r="J111" s="200">
        <v>1</v>
      </c>
      <c r="K111" s="97"/>
      <c r="L111" s="93"/>
      <c r="M111" s="95"/>
      <c r="N111" s="95"/>
      <c r="O111" s="97"/>
      <c r="P111" s="93"/>
      <c r="Q111" s="95"/>
      <c r="R111" s="95"/>
      <c r="S111" s="97"/>
      <c r="T111" s="186"/>
      <c r="U111" s="188">
        <v>0</v>
      </c>
      <c r="V111" s="95"/>
      <c r="W111" s="97"/>
      <c r="X111" s="93"/>
      <c r="Y111" s="95"/>
      <c r="Z111" s="95"/>
      <c r="AA111" s="97"/>
      <c r="AB111" s="93"/>
      <c r="AC111" s="188">
        <v>2</v>
      </c>
      <c r="AD111" s="200">
        <v>1</v>
      </c>
      <c r="AE111" s="97"/>
    </row>
    <row r="112" spans="1:31" ht="22.5" customHeight="1" x14ac:dyDescent="0.2">
      <c r="A112" s="18">
        <v>72.89</v>
      </c>
      <c r="B112" s="4" t="s">
        <v>795</v>
      </c>
      <c r="C112" s="4"/>
      <c r="D112" s="58" t="s">
        <v>824</v>
      </c>
      <c r="E112" s="20" t="s">
        <v>396</v>
      </c>
      <c r="F112" s="127">
        <v>138</v>
      </c>
      <c r="G112" s="80" t="s">
        <v>293</v>
      </c>
      <c r="H112" s="93"/>
      <c r="I112" s="95"/>
      <c r="J112" s="95"/>
      <c r="K112" s="97"/>
      <c r="L112" s="93"/>
      <c r="M112" s="95"/>
      <c r="N112" s="95"/>
      <c r="O112" s="97"/>
      <c r="P112" s="93"/>
      <c r="Q112" s="95"/>
      <c r="R112" s="95"/>
      <c r="S112" s="97"/>
      <c r="T112" s="93"/>
      <c r="U112" s="95"/>
      <c r="V112" s="95"/>
      <c r="W112" s="97"/>
      <c r="X112" s="93"/>
      <c r="Y112" s="95"/>
      <c r="Z112" s="95"/>
      <c r="AA112" s="97"/>
      <c r="AB112" s="93"/>
      <c r="AC112" s="95"/>
      <c r="AD112" s="95"/>
      <c r="AE112" s="97"/>
    </row>
    <row r="113" spans="1:31" ht="22.5" customHeight="1" x14ac:dyDescent="0.2">
      <c r="A113" s="18">
        <v>71</v>
      </c>
      <c r="B113" s="4" t="s">
        <v>188</v>
      </c>
      <c r="C113" s="4"/>
      <c r="D113" s="58" t="s">
        <v>719</v>
      </c>
      <c r="E113" s="54"/>
      <c r="F113" s="30">
        <v>138</v>
      </c>
      <c r="G113" s="80" t="s">
        <v>293</v>
      </c>
      <c r="H113" s="93"/>
      <c r="I113" s="95"/>
      <c r="J113" s="95"/>
      <c r="K113" s="97"/>
      <c r="L113" s="93"/>
      <c r="M113" s="95"/>
      <c r="N113" s="95"/>
      <c r="O113" s="97"/>
      <c r="P113" s="93"/>
      <c r="Q113" s="95"/>
      <c r="R113" s="188">
        <v>71</v>
      </c>
      <c r="S113" s="97"/>
      <c r="T113" s="93"/>
      <c r="U113" s="95"/>
      <c r="V113" s="95"/>
      <c r="W113" s="97"/>
      <c r="X113" s="93"/>
      <c r="Y113" s="95"/>
      <c r="Z113" s="95"/>
      <c r="AA113" s="97"/>
      <c r="AB113" s="186">
        <v>1</v>
      </c>
      <c r="AC113" s="188">
        <v>3</v>
      </c>
      <c r="AD113" s="95"/>
      <c r="AE113" s="218">
        <v>7</v>
      </c>
    </row>
    <row r="114" spans="1:31" ht="22.5" customHeight="1" x14ac:dyDescent="0.2">
      <c r="A114" s="18">
        <v>24.9</v>
      </c>
      <c r="B114" s="4" t="s">
        <v>183</v>
      </c>
      <c r="C114" s="4"/>
      <c r="D114" s="58" t="s">
        <v>720</v>
      </c>
      <c r="E114" s="54"/>
      <c r="F114" s="30">
        <v>138</v>
      </c>
      <c r="G114" s="80" t="s">
        <v>293</v>
      </c>
      <c r="H114" s="93"/>
      <c r="I114" s="95"/>
      <c r="J114" s="95"/>
      <c r="K114" s="97"/>
      <c r="L114" s="93"/>
      <c r="M114" s="95"/>
      <c r="N114" s="95"/>
      <c r="O114" s="97"/>
      <c r="P114" s="93"/>
      <c r="Q114" s="95"/>
      <c r="R114" s="188">
        <v>25</v>
      </c>
      <c r="S114" s="97"/>
      <c r="T114" s="93"/>
      <c r="U114" s="95"/>
      <c r="V114" s="95"/>
      <c r="W114" s="97"/>
      <c r="X114" s="93"/>
      <c r="Y114" s="95"/>
      <c r="Z114" s="95"/>
      <c r="AA114" s="97"/>
      <c r="AB114" s="186">
        <v>1</v>
      </c>
      <c r="AC114" s="188">
        <v>6</v>
      </c>
      <c r="AD114" s="95"/>
      <c r="AE114" s="97"/>
    </row>
    <row r="115" spans="1:31" ht="22.5" customHeight="1" x14ac:dyDescent="0.2">
      <c r="A115" s="18">
        <v>29.8</v>
      </c>
      <c r="B115" s="4" t="s">
        <v>187</v>
      </c>
      <c r="C115" s="4"/>
      <c r="D115" s="58" t="s">
        <v>11</v>
      </c>
      <c r="E115" s="54"/>
      <c r="F115" s="30">
        <v>138</v>
      </c>
      <c r="G115" s="80" t="s">
        <v>293</v>
      </c>
      <c r="H115" s="93"/>
      <c r="I115" s="95"/>
      <c r="J115" s="95"/>
      <c r="K115" s="97"/>
      <c r="L115" s="93"/>
      <c r="M115" s="95"/>
      <c r="N115" s="95"/>
      <c r="O115" s="97"/>
      <c r="P115" s="93"/>
      <c r="Q115" s="95"/>
      <c r="R115" s="188">
        <v>30</v>
      </c>
      <c r="S115" s="97"/>
      <c r="T115" s="93"/>
      <c r="U115" s="95"/>
      <c r="V115" s="95"/>
      <c r="W115" s="97"/>
      <c r="X115" s="93"/>
      <c r="Y115" s="95"/>
      <c r="Z115" s="95"/>
      <c r="AA115" s="97"/>
      <c r="AB115" s="93"/>
      <c r="AC115" s="188">
        <v>1</v>
      </c>
      <c r="AD115" s="95"/>
      <c r="AE115" s="97"/>
    </row>
    <row r="116" spans="1:31" ht="22.5" customHeight="1" x14ac:dyDescent="0.2">
      <c r="A116" s="67">
        <v>1.7</v>
      </c>
      <c r="B116" s="4" t="s">
        <v>88</v>
      </c>
      <c r="C116" s="4"/>
      <c r="D116" s="58" t="s">
        <v>87</v>
      </c>
      <c r="E116" s="54"/>
      <c r="F116" s="30">
        <v>345</v>
      </c>
      <c r="G116" s="80" t="s">
        <v>293</v>
      </c>
      <c r="H116" s="93"/>
      <c r="I116" s="95"/>
      <c r="J116" s="95"/>
      <c r="K116" s="97"/>
      <c r="L116" s="93"/>
      <c r="M116" s="95"/>
      <c r="N116" s="95"/>
      <c r="O116" s="97"/>
      <c r="P116" s="93"/>
      <c r="Q116" s="95"/>
      <c r="R116" s="95"/>
      <c r="S116" s="97"/>
      <c r="T116" s="93"/>
      <c r="U116" s="95"/>
      <c r="V116" s="95"/>
      <c r="W116" s="97"/>
      <c r="X116" s="93"/>
      <c r="Y116" s="95"/>
      <c r="Z116" s="95"/>
      <c r="AA116" s="97"/>
      <c r="AB116" s="186">
        <v>0</v>
      </c>
      <c r="AC116" s="188">
        <v>1</v>
      </c>
      <c r="AD116" s="95"/>
      <c r="AE116" s="97"/>
    </row>
    <row r="117" spans="1:31" ht="22.5" customHeight="1" x14ac:dyDescent="0.2">
      <c r="A117" s="18">
        <v>17</v>
      </c>
      <c r="B117" s="4" t="s">
        <v>232</v>
      </c>
      <c r="C117" s="4"/>
      <c r="D117" s="58" t="s">
        <v>721</v>
      </c>
      <c r="E117" s="54"/>
      <c r="F117" s="30">
        <v>345</v>
      </c>
      <c r="G117" s="80" t="s">
        <v>293</v>
      </c>
      <c r="H117" s="93"/>
      <c r="I117" s="95"/>
      <c r="J117" s="95"/>
      <c r="K117" s="97"/>
      <c r="L117" s="93"/>
      <c r="M117" s="95"/>
      <c r="N117" s="95"/>
      <c r="O117" s="97"/>
      <c r="P117" s="93"/>
      <c r="Q117" s="95"/>
      <c r="R117" s="95"/>
      <c r="S117" s="97"/>
      <c r="T117" s="93"/>
      <c r="U117" s="95"/>
      <c r="V117" s="95"/>
      <c r="W117" s="97"/>
      <c r="X117" s="93"/>
      <c r="Y117" s="95"/>
      <c r="Z117" s="95"/>
      <c r="AA117" s="97"/>
      <c r="AB117" s="186">
        <v>1</v>
      </c>
      <c r="AC117" s="95"/>
      <c r="AD117" s="95"/>
      <c r="AE117" s="97"/>
    </row>
    <row r="118" spans="1:31" ht="22.5" customHeight="1" x14ac:dyDescent="0.2">
      <c r="A118" s="18">
        <v>66.2</v>
      </c>
      <c r="B118" s="4" t="s">
        <v>227</v>
      </c>
      <c r="C118" s="4"/>
      <c r="D118" s="58" t="s">
        <v>75</v>
      </c>
      <c r="E118" s="54"/>
      <c r="F118" s="127">
        <v>345</v>
      </c>
      <c r="G118" s="80" t="s">
        <v>343</v>
      </c>
      <c r="H118" s="93"/>
      <c r="I118" s="95"/>
      <c r="J118" s="95"/>
      <c r="K118" s="97"/>
      <c r="L118" s="93"/>
      <c r="M118" s="95"/>
      <c r="N118" s="95"/>
      <c r="O118" s="97"/>
      <c r="P118" s="93"/>
      <c r="Q118" s="95"/>
      <c r="R118" s="95"/>
      <c r="S118" s="97"/>
      <c r="T118" s="93"/>
      <c r="U118" s="95"/>
      <c r="V118" s="95"/>
      <c r="W118" s="97"/>
      <c r="X118" s="93"/>
      <c r="Y118" s="95"/>
      <c r="Z118" s="95"/>
      <c r="AA118" s="97"/>
      <c r="AB118" s="93"/>
      <c r="AC118" s="188">
        <v>3</v>
      </c>
      <c r="AD118" s="200">
        <v>2</v>
      </c>
      <c r="AE118" s="218">
        <v>2</v>
      </c>
    </row>
    <row r="119" spans="1:31" ht="22.5" customHeight="1" x14ac:dyDescent="0.2">
      <c r="A119" s="18">
        <v>11.9</v>
      </c>
      <c r="B119" s="4" t="s">
        <v>179</v>
      </c>
      <c r="C119" s="4"/>
      <c r="D119" s="58" t="s">
        <v>76</v>
      </c>
      <c r="E119" s="54"/>
      <c r="F119" s="30">
        <v>161</v>
      </c>
      <c r="G119" s="80" t="s">
        <v>276</v>
      </c>
      <c r="H119" s="93"/>
      <c r="I119" s="95"/>
      <c r="J119" s="95"/>
      <c r="K119" s="97"/>
      <c r="L119" s="93"/>
      <c r="M119" s="95"/>
      <c r="N119" s="95"/>
      <c r="O119" s="97"/>
      <c r="P119" s="93"/>
      <c r="Q119" s="95"/>
      <c r="R119" s="95"/>
      <c r="S119" s="97"/>
      <c r="T119" s="93"/>
      <c r="U119" s="95"/>
      <c r="V119" s="95"/>
      <c r="W119" s="97"/>
      <c r="X119" s="93"/>
      <c r="Y119" s="95"/>
      <c r="Z119" s="95"/>
      <c r="AA119" s="97"/>
      <c r="AB119" s="93"/>
      <c r="AC119" s="188">
        <v>4</v>
      </c>
      <c r="AD119" s="95"/>
      <c r="AE119" s="97"/>
    </row>
    <row r="120" spans="1:31" ht="22.5" customHeight="1" x14ac:dyDescent="0.2">
      <c r="A120" s="18">
        <v>23.34</v>
      </c>
      <c r="B120" s="4" t="s">
        <v>166</v>
      </c>
      <c r="C120" s="4"/>
      <c r="D120" s="58" t="s">
        <v>678</v>
      </c>
      <c r="E120" s="54"/>
      <c r="F120" s="127">
        <v>345</v>
      </c>
      <c r="G120" s="80" t="s">
        <v>343</v>
      </c>
      <c r="H120" s="93"/>
      <c r="I120" s="95"/>
      <c r="J120" s="95"/>
      <c r="K120" s="97"/>
      <c r="L120" s="93"/>
      <c r="M120" s="95"/>
      <c r="N120" s="95"/>
      <c r="O120" s="97"/>
      <c r="P120" s="93"/>
      <c r="Q120" s="95"/>
      <c r="R120" s="95"/>
      <c r="S120" s="97"/>
      <c r="T120" s="198"/>
      <c r="U120" s="95"/>
      <c r="V120" s="95"/>
      <c r="W120" s="97"/>
      <c r="X120" s="93"/>
      <c r="Y120" s="95"/>
      <c r="Z120" s="95"/>
      <c r="AA120" s="97"/>
      <c r="AB120" s="198">
        <v>1</v>
      </c>
      <c r="AC120" s="95"/>
      <c r="AD120" s="95"/>
      <c r="AE120" s="218">
        <v>2</v>
      </c>
    </row>
    <row r="121" spans="1:31" ht="22.5" customHeight="1" x14ac:dyDescent="0.2">
      <c r="A121" s="18">
        <v>32</v>
      </c>
      <c r="B121" s="4" t="s">
        <v>195</v>
      </c>
      <c r="C121" s="4"/>
      <c r="D121" s="58" t="s">
        <v>5</v>
      </c>
      <c r="E121" s="54"/>
      <c r="F121" s="127">
        <v>138</v>
      </c>
      <c r="G121" s="80" t="s">
        <v>343</v>
      </c>
      <c r="H121" s="93"/>
      <c r="I121" s="95"/>
      <c r="J121" s="95"/>
      <c r="K121" s="97"/>
      <c r="L121" s="93"/>
      <c r="M121" s="95"/>
      <c r="N121" s="95"/>
      <c r="O121" s="97"/>
      <c r="P121" s="93"/>
      <c r="Q121" s="95"/>
      <c r="R121" s="95"/>
      <c r="S121" s="97"/>
      <c r="T121" s="93"/>
      <c r="U121" s="95"/>
      <c r="V121" s="95"/>
      <c r="W121" s="97"/>
      <c r="X121" s="93"/>
      <c r="Y121" s="95"/>
      <c r="Z121" s="95"/>
      <c r="AA121" s="97"/>
      <c r="AB121" s="198">
        <v>1</v>
      </c>
      <c r="AC121" s="95"/>
      <c r="AD121" s="200">
        <v>1</v>
      </c>
      <c r="AE121" s="218">
        <v>2</v>
      </c>
    </row>
    <row r="122" spans="1:31" ht="22.5" customHeight="1" x14ac:dyDescent="0.2">
      <c r="A122" s="18">
        <v>4.82</v>
      </c>
      <c r="B122" s="4" t="s">
        <v>208</v>
      </c>
      <c r="C122" s="4"/>
      <c r="D122" s="58" t="s">
        <v>474</v>
      </c>
      <c r="E122" s="54"/>
      <c r="F122" s="30">
        <v>138</v>
      </c>
      <c r="G122" s="80" t="s">
        <v>343</v>
      </c>
      <c r="H122" s="93"/>
      <c r="I122" s="95"/>
      <c r="J122" s="95"/>
      <c r="K122" s="97"/>
      <c r="L122" s="93"/>
      <c r="M122" s="95"/>
      <c r="N122" s="95"/>
      <c r="O122" s="97"/>
      <c r="P122" s="93"/>
      <c r="Q122" s="95"/>
      <c r="R122" s="95"/>
      <c r="S122" s="97"/>
      <c r="T122" s="93"/>
      <c r="U122" s="95"/>
      <c r="V122" s="95"/>
      <c r="W122" s="97"/>
      <c r="X122" s="93"/>
      <c r="Y122" s="95"/>
      <c r="Z122" s="95"/>
      <c r="AA122" s="97"/>
      <c r="AB122" s="93"/>
      <c r="AC122" s="95"/>
      <c r="AD122" s="200">
        <v>1</v>
      </c>
      <c r="AE122" s="97"/>
    </row>
    <row r="123" spans="1:31" ht="22.5" customHeight="1" x14ac:dyDescent="0.2">
      <c r="A123" s="18">
        <v>28.6</v>
      </c>
      <c r="B123" s="4" t="s">
        <v>170</v>
      </c>
      <c r="C123" s="4"/>
      <c r="D123" s="58" t="s">
        <v>475</v>
      </c>
      <c r="E123" s="54"/>
      <c r="F123" s="127">
        <v>345</v>
      </c>
      <c r="G123" s="80" t="s">
        <v>343</v>
      </c>
      <c r="H123" s="93"/>
      <c r="I123" s="95"/>
      <c r="J123" s="95"/>
      <c r="K123" s="97"/>
      <c r="L123" s="93"/>
      <c r="M123" s="95"/>
      <c r="N123" s="95"/>
      <c r="O123" s="97"/>
      <c r="P123" s="93"/>
      <c r="Q123" s="95"/>
      <c r="R123" s="95"/>
      <c r="S123" s="97"/>
      <c r="T123" s="93"/>
      <c r="U123" s="95"/>
      <c r="V123" s="95"/>
      <c r="W123" s="97"/>
      <c r="X123" s="93"/>
      <c r="Y123" s="95"/>
      <c r="Z123" s="95"/>
      <c r="AA123" s="97"/>
      <c r="AB123" s="198">
        <v>1</v>
      </c>
      <c r="AC123" s="95"/>
      <c r="AD123" s="95"/>
      <c r="AE123" s="218">
        <v>1</v>
      </c>
    </row>
    <row r="124" spans="1:31" ht="22.5" customHeight="1" x14ac:dyDescent="0.2">
      <c r="A124" s="18">
        <v>24.46</v>
      </c>
      <c r="B124" s="4" t="s">
        <v>68</v>
      </c>
      <c r="C124" s="4"/>
      <c r="D124" s="58" t="s">
        <v>89</v>
      </c>
      <c r="E124" s="54"/>
      <c r="F124" s="30">
        <v>138</v>
      </c>
      <c r="G124" s="80" t="s">
        <v>293</v>
      </c>
      <c r="H124" s="93"/>
      <c r="I124" s="95"/>
      <c r="J124" s="95"/>
      <c r="K124" s="97"/>
      <c r="L124" s="93"/>
      <c r="M124" s="95"/>
      <c r="N124" s="95"/>
      <c r="O124" s="97"/>
      <c r="P124" s="93"/>
      <c r="Q124" s="95"/>
      <c r="R124" s="95"/>
      <c r="S124" s="97"/>
      <c r="T124" s="93"/>
      <c r="U124" s="95"/>
      <c r="V124" s="95"/>
      <c r="W124" s="97"/>
      <c r="X124" s="93"/>
      <c r="Y124" s="95"/>
      <c r="Z124" s="95"/>
      <c r="AA124" s="97"/>
      <c r="AB124" s="186">
        <v>3</v>
      </c>
      <c r="AC124" s="95"/>
      <c r="AD124" s="95"/>
      <c r="AE124" s="97"/>
    </row>
    <row r="125" spans="1:31" ht="22.5" customHeight="1" x14ac:dyDescent="0.2">
      <c r="A125" s="18">
        <v>10</v>
      </c>
      <c r="B125" s="4" t="s">
        <v>221</v>
      </c>
      <c r="C125" s="4"/>
      <c r="D125" s="58" t="s">
        <v>416</v>
      </c>
      <c r="E125" s="54"/>
      <c r="F125" s="30">
        <v>138</v>
      </c>
      <c r="G125" s="80" t="s">
        <v>293</v>
      </c>
      <c r="H125" s="93"/>
      <c r="I125" s="95"/>
      <c r="J125" s="95"/>
      <c r="K125" s="97"/>
      <c r="L125" s="93"/>
      <c r="M125" s="95"/>
      <c r="N125" s="95"/>
      <c r="O125" s="97"/>
      <c r="P125" s="93"/>
      <c r="Q125" s="95"/>
      <c r="R125" s="95"/>
      <c r="S125" s="97"/>
      <c r="T125" s="93"/>
      <c r="U125" s="95"/>
      <c r="V125" s="95"/>
      <c r="W125" s="97"/>
      <c r="X125" s="93"/>
      <c r="Y125" s="95"/>
      <c r="Z125" s="95"/>
      <c r="AA125" s="97"/>
      <c r="AB125" s="186">
        <v>8</v>
      </c>
      <c r="AC125" s="188">
        <v>2</v>
      </c>
      <c r="AD125" s="95"/>
      <c r="AE125" s="97"/>
    </row>
    <row r="126" spans="1:31" ht="22.5" customHeight="1" x14ac:dyDescent="0.2">
      <c r="A126" s="18">
        <v>10</v>
      </c>
      <c r="B126" s="4" t="s">
        <v>221</v>
      </c>
      <c r="C126" s="4"/>
      <c r="D126" s="58" t="s">
        <v>417</v>
      </c>
      <c r="E126" s="54"/>
      <c r="F126" s="30">
        <v>138</v>
      </c>
      <c r="G126" s="80" t="s">
        <v>293</v>
      </c>
      <c r="H126" s="93"/>
      <c r="I126" s="95"/>
      <c r="J126" s="95"/>
      <c r="K126" s="97"/>
      <c r="L126" s="93"/>
      <c r="M126" s="95"/>
      <c r="N126" s="95"/>
      <c r="O126" s="97"/>
      <c r="P126" s="93"/>
      <c r="Q126" s="95"/>
      <c r="R126" s="95"/>
      <c r="S126" s="97"/>
      <c r="T126" s="93"/>
      <c r="U126" s="95"/>
      <c r="V126" s="95"/>
      <c r="W126" s="97"/>
      <c r="X126" s="93"/>
      <c r="Y126" s="95"/>
      <c r="Z126" s="95"/>
      <c r="AA126" s="97"/>
      <c r="AB126" s="93"/>
      <c r="AC126" s="188">
        <v>2</v>
      </c>
      <c r="AD126" s="95"/>
      <c r="AE126" s="97"/>
    </row>
    <row r="127" spans="1:31" ht="22.5" customHeight="1" x14ac:dyDescent="0.2">
      <c r="A127" s="18">
        <v>10</v>
      </c>
      <c r="B127" s="4" t="s">
        <v>221</v>
      </c>
      <c r="C127" s="4"/>
      <c r="D127" s="58" t="s">
        <v>418</v>
      </c>
      <c r="E127" s="54"/>
      <c r="F127" s="30">
        <v>138</v>
      </c>
      <c r="G127" s="80" t="s">
        <v>293</v>
      </c>
      <c r="H127" s="93"/>
      <c r="I127" s="95"/>
      <c r="J127" s="95"/>
      <c r="K127" s="97"/>
      <c r="L127" s="93"/>
      <c r="M127" s="95"/>
      <c r="N127" s="95"/>
      <c r="O127" s="97"/>
      <c r="P127" s="93"/>
      <c r="Q127" s="95"/>
      <c r="R127" s="95"/>
      <c r="S127" s="97"/>
      <c r="T127" s="93"/>
      <c r="U127" s="95"/>
      <c r="V127" s="95"/>
      <c r="W127" s="97"/>
      <c r="X127" s="93"/>
      <c r="Y127" s="95"/>
      <c r="Z127" s="95"/>
      <c r="AA127" s="97"/>
      <c r="AB127" s="93"/>
      <c r="AC127" s="188">
        <v>1</v>
      </c>
      <c r="AD127" s="95"/>
      <c r="AE127" s="97"/>
    </row>
    <row r="128" spans="1:31" ht="22.5" customHeight="1" x14ac:dyDescent="0.2">
      <c r="A128" s="18">
        <v>1.04</v>
      </c>
      <c r="B128" s="4" t="s">
        <v>222</v>
      </c>
      <c r="C128" s="4"/>
      <c r="D128" s="58" t="s">
        <v>722</v>
      </c>
      <c r="E128" s="54"/>
      <c r="F128" s="30">
        <v>138</v>
      </c>
      <c r="G128" s="80" t="s">
        <v>293</v>
      </c>
      <c r="H128" s="93"/>
      <c r="I128" s="95"/>
      <c r="J128" s="95"/>
      <c r="K128" s="97"/>
      <c r="L128" s="93"/>
      <c r="M128" s="95"/>
      <c r="N128" s="95"/>
      <c r="O128" s="97"/>
      <c r="P128" s="93"/>
      <c r="Q128" s="95"/>
      <c r="R128" s="95"/>
      <c r="S128" s="97"/>
      <c r="T128" s="93"/>
      <c r="U128" s="95"/>
      <c r="V128" s="95"/>
      <c r="W128" s="97"/>
      <c r="X128" s="93"/>
      <c r="Y128" s="95"/>
      <c r="Z128" s="95"/>
      <c r="AA128" s="97"/>
      <c r="AB128" s="93"/>
      <c r="AC128" s="188">
        <v>1</v>
      </c>
      <c r="AD128" s="95"/>
      <c r="AE128" s="97"/>
    </row>
    <row r="129" spans="1:31" ht="22.5" customHeight="1" x14ac:dyDescent="0.2">
      <c r="A129" s="67">
        <v>12.4</v>
      </c>
      <c r="B129" s="4" t="s">
        <v>46</v>
      </c>
      <c r="C129" s="4"/>
      <c r="D129" s="58" t="s">
        <v>377</v>
      </c>
      <c r="E129" s="54"/>
      <c r="F129" s="30">
        <v>161</v>
      </c>
      <c r="G129" s="80" t="s">
        <v>293</v>
      </c>
      <c r="H129" s="93"/>
      <c r="I129" s="95"/>
      <c r="J129" s="95"/>
      <c r="K129" s="97"/>
      <c r="L129" s="93"/>
      <c r="M129" s="95"/>
      <c r="N129" s="95"/>
      <c r="O129" s="97"/>
      <c r="P129" s="93"/>
      <c r="Q129" s="95"/>
      <c r="R129" s="95"/>
      <c r="S129" s="97"/>
      <c r="T129" s="93"/>
      <c r="U129" s="95"/>
      <c r="V129" s="95"/>
      <c r="W129" s="97"/>
      <c r="X129" s="93"/>
      <c r="Y129" s="95"/>
      <c r="Z129" s="95"/>
      <c r="AA129" s="97"/>
      <c r="AB129" s="93"/>
      <c r="AC129" s="95"/>
      <c r="AD129" s="95"/>
      <c r="AE129" s="218">
        <v>6</v>
      </c>
    </row>
    <row r="130" spans="1:31" ht="22.5" customHeight="1" x14ac:dyDescent="0.2">
      <c r="A130" s="67">
        <v>6.25</v>
      </c>
      <c r="B130" s="4" t="s">
        <v>38</v>
      </c>
      <c r="C130" s="4"/>
      <c r="D130" s="58" t="s">
        <v>723</v>
      </c>
      <c r="E130" s="54"/>
      <c r="F130" s="30">
        <v>138</v>
      </c>
      <c r="G130" s="80" t="s">
        <v>306</v>
      </c>
      <c r="H130" s="93"/>
      <c r="I130" s="95"/>
      <c r="J130" s="95"/>
      <c r="K130" s="97"/>
      <c r="L130" s="93"/>
      <c r="M130" s="95"/>
      <c r="N130" s="95"/>
      <c r="O130" s="97"/>
      <c r="P130" s="93"/>
      <c r="Q130" s="95"/>
      <c r="R130" s="95"/>
      <c r="S130" s="97"/>
      <c r="T130" s="93"/>
      <c r="U130" s="95"/>
      <c r="V130" s="95"/>
      <c r="W130" s="97"/>
      <c r="X130" s="93"/>
      <c r="Y130" s="95"/>
      <c r="Z130" s="95"/>
      <c r="AA130" s="97"/>
      <c r="AB130" s="93"/>
      <c r="AC130" s="188">
        <v>1</v>
      </c>
      <c r="AD130" s="95"/>
      <c r="AE130" s="97"/>
    </row>
    <row r="131" spans="1:31" ht="22.5" customHeight="1" x14ac:dyDescent="0.2">
      <c r="A131" s="18">
        <v>44.1</v>
      </c>
      <c r="B131" s="4" t="s">
        <v>206</v>
      </c>
      <c r="C131" s="4"/>
      <c r="D131" s="58" t="s">
        <v>724</v>
      </c>
      <c r="E131" s="54"/>
      <c r="F131" s="30">
        <v>161</v>
      </c>
      <c r="G131" s="80" t="s">
        <v>276</v>
      </c>
      <c r="H131" s="93"/>
      <c r="I131" s="95"/>
      <c r="J131" s="200">
        <v>44</v>
      </c>
      <c r="K131" s="97"/>
      <c r="L131" s="93"/>
      <c r="M131" s="95"/>
      <c r="N131" s="95"/>
      <c r="O131" s="97"/>
      <c r="P131" s="93"/>
      <c r="Q131" s="188">
        <v>44</v>
      </c>
      <c r="R131" s="95"/>
      <c r="S131" s="97"/>
      <c r="T131" s="93"/>
      <c r="U131" s="95"/>
      <c r="V131" s="95"/>
      <c r="W131" s="97"/>
      <c r="X131" s="93"/>
      <c r="Y131" s="95"/>
      <c r="Z131" s="95"/>
      <c r="AA131" s="97"/>
      <c r="AB131" s="93"/>
      <c r="AC131" s="188">
        <v>2</v>
      </c>
      <c r="AD131" s="95"/>
      <c r="AE131" s="97"/>
    </row>
    <row r="132" spans="1:31" ht="22.5" customHeight="1" x14ac:dyDescent="0.2">
      <c r="A132" s="18">
        <v>1.45</v>
      </c>
      <c r="B132" s="4" t="s">
        <v>45</v>
      </c>
      <c r="C132" s="4"/>
      <c r="D132" s="58" t="s">
        <v>461</v>
      </c>
      <c r="E132" s="44"/>
      <c r="F132" s="30">
        <v>161</v>
      </c>
      <c r="G132" s="80" t="s">
        <v>293</v>
      </c>
      <c r="H132" s="93"/>
      <c r="I132" s="95"/>
      <c r="J132" s="95"/>
      <c r="K132" s="95"/>
      <c r="L132" s="93"/>
      <c r="M132" s="95"/>
      <c r="N132" s="95"/>
      <c r="O132" s="95"/>
      <c r="P132" s="93"/>
      <c r="Q132" s="95"/>
      <c r="R132" s="95"/>
      <c r="S132" s="95"/>
      <c r="T132" s="93"/>
      <c r="U132" s="95"/>
      <c r="V132" s="95"/>
      <c r="W132" s="95"/>
      <c r="X132" s="93"/>
      <c r="Y132" s="95"/>
      <c r="Z132" s="95"/>
      <c r="AA132" s="95"/>
      <c r="AB132" s="93"/>
      <c r="AC132" s="95"/>
      <c r="AD132" s="95"/>
      <c r="AE132" s="97"/>
    </row>
    <row r="133" spans="1:31" ht="22.5" customHeight="1" x14ac:dyDescent="0.2">
      <c r="A133" s="18">
        <v>0</v>
      </c>
      <c r="B133" s="4" t="s">
        <v>69</v>
      </c>
      <c r="C133" s="4"/>
      <c r="D133" s="58" t="s">
        <v>375</v>
      </c>
      <c r="E133" s="44"/>
      <c r="F133" s="30">
        <v>161</v>
      </c>
      <c r="G133" s="80" t="s">
        <v>306</v>
      </c>
      <c r="H133" s="93"/>
      <c r="I133" s="95"/>
      <c r="J133" s="95"/>
      <c r="K133" s="95"/>
      <c r="L133" s="93"/>
      <c r="M133" s="95"/>
      <c r="N133" s="95"/>
      <c r="O133" s="95"/>
      <c r="P133" s="93"/>
      <c r="Q133" s="95"/>
      <c r="R133" s="95"/>
      <c r="S133" s="95"/>
      <c r="T133" s="93"/>
      <c r="U133" s="95"/>
      <c r="V133" s="95"/>
      <c r="W133" s="95"/>
      <c r="X133" s="93"/>
      <c r="Y133" s="95"/>
      <c r="Z133" s="95"/>
      <c r="AA133" s="95"/>
      <c r="AB133" s="93"/>
      <c r="AC133" s="95"/>
      <c r="AD133" s="95"/>
      <c r="AE133" s="97"/>
    </row>
    <row r="134" spans="1:31" ht="22.5" customHeight="1" x14ac:dyDescent="0.2">
      <c r="A134" s="18">
        <v>11.96</v>
      </c>
      <c r="B134" s="4" t="s">
        <v>218</v>
      </c>
      <c r="C134" s="4"/>
      <c r="D134" s="58" t="s">
        <v>725</v>
      </c>
      <c r="E134" s="44"/>
      <c r="F134" s="127">
        <v>138</v>
      </c>
      <c r="G134" s="80" t="s">
        <v>343</v>
      </c>
      <c r="H134" s="93"/>
      <c r="I134" s="95"/>
      <c r="J134" s="95"/>
      <c r="K134" s="95"/>
      <c r="L134" s="93"/>
      <c r="M134" s="95"/>
      <c r="N134" s="95"/>
      <c r="O134" s="95"/>
      <c r="P134" s="93"/>
      <c r="Q134" s="95"/>
      <c r="R134" s="95"/>
      <c r="S134" s="95"/>
      <c r="T134" s="93"/>
      <c r="U134" s="95"/>
      <c r="V134" s="95"/>
      <c r="W134" s="95"/>
      <c r="X134" s="93"/>
      <c r="Y134" s="95"/>
      <c r="Z134" s="95"/>
      <c r="AA134" s="95"/>
      <c r="AB134" s="198">
        <v>1</v>
      </c>
      <c r="AC134" s="95"/>
      <c r="AD134" s="200">
        <v>1</v>
      </c>
      <c r="AE134" s="97"/>
    </row>
    <row r="135" spans="1:31" ht="22.5" customHeight="1" x14ac:dyDescent="0.2">
      <c r="A135" s="18">
        <v>3.15</v>
      </c>
      <c r="B135" s="4"/>
      <c r="C135" s="4"/>
      <c r="D135" s="58" t="s">
        <v>476</v>
      </c>
      <c r="E135" s="44"/>
      <c r="F135" s="127">
        <v>138</v>
      </c>
      <c r="G135" s="80" t="s">
        <v>343</v>
      </c>
      <c r="H135" s="93"/>
      <c r="I135" s="95"/>
      <c r="J135" s="95"/>
      <c r="K135" s="95"/>
      <c r="L135" s="93"/>
      <c r="M135" s="95"/>
      <c r="N135" s="95"/>
      <c r="O135" s="95"/>
      <c r="P135" s="93"/>
      <c r="Q135" s="95"/>
      <c r="R135" s="95"/>
      <c r="S135" s="95"/>
      <c r="T135" s="93"/>
      <c r="U135" s="95"/>
      <c r="V135" s="95"/>
      <c r="W135" s="95"/>
      <c r="X135" s="93"/>
      <c r="Y135" s="95"/>
      <c r="Z135" s="95"/>
      <c r="AA135" s="95"/>
      <c r="AB135" s="93"/>
      <c r="AC135" s="95"/>
      <c r="AD135" s="95"/>
      <c r="AE135" s="218">
        <v>1</v>
      </c>
    </row>
    <row r="136" spans="1:31" ht="22.5" customHeight="1" x14ac:dyDescent="0.2">
      <c r="A136" s="18">
        <v>3.91</v>
      </c>
      <c r="B136" s="4" t="s">
        <v>233</v>
      </c>
      <c r="C136" s="4"/>
      <c r="D136" s="58" t="s">
        <v>477</v>
      </c>
      <c r="E136" s="44"/>
      <c r="F136" s="30">
        <v>138</v>
      </c>
      <c r="G136" s="80" t="s">
        <v>343</v>
      </c>
      <c r="H136" s="93"/>
      <c r="I136" s="95"/>
      <c r="J136" s="95"/>
      <c r="K136" s="95"/>
      <c r="L136" s="93"/>
      <c r="M136" s="95"/>
      <c r="N136" s="95"/>
      <c r="O136" s="95"/>
      <c r="P136" s="93"/>
      <c r="Q136" s="95"/>
      <c r="R136" s="95"/>
      <c r="S136" s="95"/>
      <c r="T136" s="93"/>
      <c r="U136" s="95"/>
      <c r="V136" s="95"/>
      <c r="W136" s="95"/>
      <c r="X136" s="93"/>
      <c r="Y136" s="95"/>
      <c r="Z136" s="95"/>
      <c r="AA136" s="95"/>
      <c r="AB136" s="198">
        <v>1</v>
      </c>
      <c r="AC136" s="95"/>
      <c r="AD136" s="95"/>
      <c r="AE136" s="97"/>
    </row>
    <row r="137" spans="1:31" ht="22.5" customHeight="1" x14ac:dyDescent="0.2">
      <c r="A137" s="67">
        <v>4.5599999999999996</v>
      </c>
      <c r="B137" s="4" t="s">
        <v>193</v>
      </c>
      <c r="C137" s="4"/>
      <c r="D137" s="58" t="s">
        <v>726</v>
      </c>
      <c r="E137" s="44"/>
      <c r="F137" s="30">
        <v>161</v>
      </c>
      <c r="G137" s="80" t="s">
        <v>293</v>
      </c>
      <c r="H137" s="93"/>
      <c r="I137" s="151"/>
      <c r="J137" s="95"/>
      <c r="K137" s="95"/>
      <c r="L137" s="93"/>
      <c r="M137" s="95"/>
      <c r="N137" s="151"/>
      <c r="O137" s="95"/>
      <c r="P137" s="93"/>
      <c r="Q137" s="95"/>
      <c r="R137" s="95"/>
      <c r="S137" s="95"/>
      <c r="T137" s="93"/>
      <c r="U137" s="95"/>
      <c r="V137" s="95"/>
      <c r="W137" s="95"/>
      <c r="X137" s="93"/>
      <c r="Y137" s="95"/>
      <c r="Z137" s="95"/>
      <c r="AA137" s="95"/>
      <c r="AB137" s="186">
        <v>1</v>
      </c>
      <c r="AC137" s="188">
        <v>0</v>
      </c>
      <c r="AD137" s="95"/>
      <c r="AE137" s="97"/>
    </row>
    <row r="138" spans="1:31" ht="22.5" customHeight="1" x14ac:dyDescent="0.2">
      <c r="A138" s="67">
        <v>11.36</v>
      </c>
      <c r="B138" s="4" t="s">
        <v>207</v>
      </c>
      <c r="C138" s="4"/>
      <c r="D138" s="58" t="s">
        <v>667</v>
      </c>
      <c r="E138" s="44"/>
      <c r="F138" s="30">
        <v>161</v>
      </c>
      <c r="G138" s="80" t="s">
        <v>293</v>
      </c>
      <c r="H138" s="114"/>
      <c r="I138" s="95"/>
      <c r="J138" s="95"/>
      <c r="K138" s="97"/>
      <c r="L138" s="93"/>
      <c r="M138" s="95"/>
      <c r="N138" s="114"/>
      <c r="O138" s="97"/>
      <c r="P138" s="114"/>
      <c r="Q138" s="95"/>
      <c r="R138" s="95"/>
      <c r="S138" s="97"/>
      <c r="T138" s="114"/>
      <c r="U138" s="95"/>
      <c r="V138" s="95"/>
      <c r="W138" s="97"/>
      <c r="X138" s="114"/>
      <c r="Y138" s="95"/>
      <c r="Z138" s="95"/>
      <c r="AA138" s="97"/>
      <c r="AB138" s="187">
        <v>1</v>
      </c>
      <c r="AC138" s="95"/>
      <c r="AD138" s="95"/>
      <c r="AE138" s="218">
        <v>3</v>
      </c>
    </row>
    <row r="139" spans="1:31" ht="22.5" customHeight="1" x14ac:dyDescent="0.2">
      <c r="A139" s="18">
        <v>31.03</v>
      </c>
      <c r="B139" s="4" t="s">
        <v>456</v>
      </c>
      <c r="C139" s="4">
        <v>5944</v>
      </c>
      <c r="D139" s="58" t="s">
        <v>453</v>
      </c>
      <c r="E139" s="155" t="s">
        <v>396</v>
      </c>
      <c r="F139" s="30">
        <v>345</v>
      </c>
      <c r="G139" s="80" t="s">
        <v>276</v>
      </c>
      <c r="H139" s="114"/>
      <c r="I139" s="95"/>
      <c r="J139" s="95"/>
      <c r="K139" s="97"/>
      <c r="L139" s="114"/>
      <c r="M139" s="95"/>
      <c r="N139" s="95"/>
      <c r="O139" s="97"/>
      <c r="P139" s="114"/>
      <c r="Q139" s="188">
        <v>31</v>
      </c>
      <c r="R139" s="95"/>
      <c r="S139" s="97"/>
      <c r="T139" s="114"/>
      <c r="U139" s="95"/>
      <c r="V139" s="95"/>
      <c r="W139" s="97"/>
      <c r="X139" s="114"/>
      <c r="Y139" s="95"/>
      <c r="Z139" s="95"/>
      <c r="AA139" s="97"/>
      <c r="AB139" s="114"/>
      <c r="AC139" s="95"/>
      <c r="AD139" s="200">
        <v>0</v>
      </c>
      <c r="AE139" s="97"/>
    </row>
    <row r="140" spans="1:31" ht="22.5" customHeight="1" x14ac:dyDescent="0.2">
      <c r="A140" s="250" t="s">
        <v>72</v>
      </c>
      <c r="B140" s="250"/>
      <c r="C140" s="250"/>
      <c r="D140" s="250"/>
      <c r="E140" s="59"/>
      <c r="F140" s="59"/>
      <c r="G140" s="59" t="s">
        <v>350</v>
      </c>
      <c r="H140" s="60">
        <f t="shared" ref="H140:AE140" si="0">SUBTOTAL(9,H5:H139)</f>
        <v>0</v>
      </c>
      <c r="I140" s="60">
        <f t="shared" si="0"/>
        <v>45</v>
      </c>
      <c r="J140" s="60">
        <f t="shared" si="0"/>
        <v>155</v>
      </c>
      <c r="K140" s="60">
        <f t="shared" si="0"/>
        <v>0</v>
      </c>
      <c r="L140" s="60">
        <f t="shared" si="0"/>
        <v>0</v>
      </c>
      <c r="M140" s="60">
        <f t="shared" si="0"/>
        <v>0</v>
      </c>
      <c r="N140" s="60">
        <f t="shared" si="0"/>
        <v>0</v>
      </c>
      <c r="O140" s="60">
        <f t="shared" si="0"/>
        <v>0</v>
      </c>
      <c r="P140" s="60">
        <f t="shared" si="0"/>
        <v>0</v>
      </c>
      <c r="Q140" s="60">
        <f t="shared" si="0"/>
        <v>206</v>
      </c>
      <c r="R140" s="60">
        <f t="shared" si="0"/>
        <v>137</v>
      </c>
      <c r="S140" s="60">
        <f t="shared" si="0"/>
        <v>0</v>
      </c>
      <c r="T140" s="60">
        <f t="shared" si="0"/>
        <v>23</v>
      </c>
      <c r="U140" s="60">
        <f t="shared" si="0"/>
        <v>34</v>
      </c>
      <c r="V140" s="60">
        <f t="shared" si="0"/>
        <v>23</v>
      </c>
      <c r="W140" s="60">
        <f t="shared" si="0"/>
        <v>26</v>
      </c>
      <c r="X140" s="60">
        <f t="shared" si="0"/>
        <v>0</v>
      </c>
      <c r="Y140" s="60">
        <f t="shared" si="0"/>
        <v>0</v>
      </c>
      <c r="Z140" s="60">
        <f t="shared" si="0"/>
        <v>0</v>
      </c>
      <c r="AA140" s="60">
        <f t="shared" si="0"/>
        <v>0</v>
      </c>
      <c r="AB140" s="60">
        <f t="shared" si="0"/>
        <v>98</v>
      </c>
      <c r="AC140" s="60">
        <f t="shared" si="0"/>
        <v>84</v>
      </c>
      <c r="AD140" s="60">
        <f t="shared" si="0"/>
        <v>110</v>
      </c>
      <c r="AE140" s="60">
        <f t="shared" si="0"/>
        <v>141</v>
      </c>
    </row>
    <row r="141" spans="1:31" ht="22.5" customHeight="1" x14ac:dyDescent="0.2">
      <c r="A141" s="251"/>
      <c r="B141" s="251"/>
      <c r="C141" s="251"/>
      <c r="D141" s="251"/>
      <c r="E141" s="53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57" t="s">
        <v>99</v>
      </c>
      <c r="AE141" s="47">
        <f>SUM(H140,L140,P140,T140,X140,AB140)</f>
        <v>121</v>
      </c>
    </row>
    <row r="142" spans="1:31" ht="22.5" customHeight="1" x14ac:dyDescent="0.2">
      <c r="A142" s="53"/>
      <c r="B142" s="53"/>
      <c r="C142" s="53"/>
      <c r="D142" s="53"/>
      <c r="E142" s="53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57" t="s">
        <v>100</v>
      </c>
      <c r="AE142" s="47">
        <f>SUM(I140,M140,Q140,U140,Y140,AC140)</f>
        <v>369</v>
      </c>
    </row>
    <row r="143" spans="1:31" ht="22.5" customHeight="1" x14ac:dyDescent="0.2">
      <c r="A143" s="233" t="s">
        <v>378</v>
      </c>
      <c r="B143" s="233"/>
      <c r="E143" s="53"/>
      <c r="P143"/>
      <c r="R143"/>
      <c r="S143"/>
      <c r="AD143" s="39" t="s">
        <v>101</v>
      </c>
      <c r="AE143" s="47">
        <f>SUM(J140,N140,R140,V140,Z140,AD140)</f>
        <v>425</v>
      </c>
    </row>
    <row r="144" spans="1:31" ht="22.5" customHeight="1" x14ac:dyDescent="0.2">
      <c r="B144" s="50"/>
      <c r="C144" s="50"/>
      <c r="D144" s="51"/>
      <c r="E144" s="51"/>
      <c r="P144" s="52"/>
      <c r="R144"/>
      <c r="S144"/>
      <c r="AD144" s="39" t="s">
        <v>102</v>
      </c>
      <c r="AE144" s="81">
        <f>SUM(K140,O140,S140,W140,AA140,AE140)</f>
        <v>167</v>
      </c>
    </row>
    <row r="145" spans="1:31" ht="21" customHeight="1" x14ac:dyDescent="0.2">
      <c r="B145" s="50"/>
      <c r="C145" s="50"/>
      <c r="D145" s="51"/>
      <c r="E145" s="51"/>
      <c r="P145" s="52"/>
      <c r="R145"/>
      <c r="S145"/>
      <c r="AE145" s="22">
        <f>SUM(AE141:AE144)</f>
        <v>1082</v>
      </c>
    </row>
    <row r="146" spans="1:31" x14ac:dyDescent="0.2">
      <c r="A146" s="167"/>
      <c r="AB146" s="83"/>
      <c r="AC146" s="83"/>
    </row>
    <row r="147" spans="1:31" x14ac:dyDescent="0.2">
      <c r="B147" s="50"/>
      <c r="C147" s="50"/>
      <c r="D147" s="51"/>
      <c r="E147" s="51"/>
      <c r="AB147" s="83"/>
      <c r="AC147" s="83"/>
    </row>
    <row r="148" spans="1:31" x14ac:dyDescent="0.2">
      <c r="B148" s="50"/>
      <c r="C148" s="50"/>
      <c r="D148" s="51"/>
      <c r="E148" s="51"/>
      <c r="AB148" s="83"/>
      <c r="AC148" s="83"/>
    </row>
    <row r="149" spans="1:31" x14ac:dyDescent="0.2">
      <c r="B149" s="50"/>
      <c r="C149" s="50"/>
      <c r="D149" s="51"/>
      <c r="E149" s="51"/>
      <c r="AB149" s="83"/>
      <c r="AC149" s="83"/>
    </row>
    <row r="150" spans="1:31" x14ac:dyDescent="0.2">
      <c r="B150" s="50"/>
      <c r="C150" s="50"/>
      <c r="D150" s="51"/>
      <c r="E150" s="51"/>
      <c r="AB150" s="83"/>
      <c r="AC150" s="83"/>
    </row>
    <row r="151" spans="1:31" x14ac:dyDescent="0.2">
      <c r="B151" s="50"/>
      <c r="C151" s="50"/>
      <c r="D151" s="51"/>
      <c r="E151" s="51"/>
      <c r="AB151" s="83"/>
      <c r="AC151" s="83"/>
    </row>
    <row r="152" spans="1:31" x14ac:dyDescent="0.2">
      <c r="B152" s="50"/>
      <c r="C152" s="50"/>
      <c r="D152" s="51"/>
      <c r="E152" s="51"/>
      <c r="AB152" s="83"/>
      <c r="AC152" s="83"/>
    </row>
    <row r="153" spans="1:31" x14ac:dyDescent="0.2">
      <c r="B153" s="50"/>
      <c r="C153" s="50"/>
      <c r="D153" s="51"/>
      <c r="E153" s="51"/>
    </row>
    <row r="154" spans="1:31" x14ac:dyDescent="0.2">
      <c r="B154" s="50"/>
      <c r="C154" s="50"/>
      <c r="D154" s="51"/>
      <c r="E154" s="51"/>
    </row>
    <row r="155" spans="1:31" x14ac:dyDescent="0.2">
      <c r="B155" s="50"/>
      <c r="C155" s="50"/>
      <c r="D155" s="51"/>
      <c r="E155" s="51"/>
    </row>
    <row r="156" spans="1:31" x14ac:dyDescent="0.2">
      <c r="B156" s="50"/>
      <c r="C156" s="50"/>
      <c r="D156" s="51"/>
      <c r="E156" s="51"/>
    </row>
    <row r="157" spans="1:31" x14ac:dyDescent="0.2">
      <c r="B157" s="50"/>
      <c r="C157" s="50"/>
      <c r="D157" s="51"/>
      <c r="E157" s="51"/>
    </row>
    <row r="158" spans="1:31" x14ac:dyDescent="0.2">
      <c r="B158" s="50"/>
      <c r="C158" s="50"/>
      <c r="D158" s="51"/>
      <c r="E158" s="51"/>
    </row>
  </sheetData>
  <autoFilter ref="A4:AE146" xr:uid="{00000000-0009-0000-0000-000000000000}">
    <sortState xmlns:xlrd2="http://schemas.microsoft.com/office/spreadsheetml/2017/richdata2" ref="A5:AE143">
      <sortCondition ref="D4:D143"/>
    </sortState>
  </autoFilter>
  <mergeCells count="12">
    <mergeCell ref="A143:B143"/>
    <mergeCell ref="B2:D2"/>
    <mergeCell ref="B1:D1"/>
    <mergeCell ref="AB3:AE3"/>
    <mergeCell ref="L3:O3"/>
    <mergeCell ref="T3:W3"/>
    <mergeCell ref="P3:S3"/>
    <mergeCell ref="H3:K3"/>
    <mergeCell ref="X3:AA3"/>
    <mergeCell ref="G1:AE1"/>
    <mergeCell ref="G2:AF2"/>
    <mergeCell ref="A140:D141"/>
  </mergeCells>
  <phoneticPr fontId="0" type="noConversion"/>
  <pageMargins left="0.7" right="0.7" top="0.75" bottom="0.75" header="0.3" footer="0.3"/>
  <pageSetup paperSize="17" scale="87" fitToHeight="0" orientation="landscape" r:id="rId1"/>
  <colBreaks count="1" manualBreakCount="1">
    <brk id="3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B6" sqref="B6"/>
    </sheetView>
  </sheetViews>
  <sheetFormatPr defaultRowHeight="12.75" x14ac:dyDescent="0.2"/>
  <cols>
    <col min="5" max="5" width="11.5703125" customWidth="1"/>
  </cols>
  <sheetData>
    <row r="1" spans="1:7" ht="16.5" thickBot="1" x14ac:dyDescent="0.25">
      <c r="A1" s="252" t="s">
        <v>828</v>
      </c>
      <c r="B1" s="253"/>
      <c r="C1" s="253"/>
      <c r="D1" s="253"/>
      <c r="E1" s="254"/>
    </row>
    <row r="2" spans="1:7" x14ac:dyDescent="0.2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">
      <c r="A3">
        <v>1</v>
      </c>
      <c r="B3" s="22">
        <v>390</v>
      </c>
      <c r="C3" s="22">
        <f>AMO!AE141</f>
        <v>121</v>
      </c>
      <c r="D3" s="23">
        <f>C3/B3</f>
        <v>0.31025641025641026</v>
      </c>
    </row>
    <row r="4" spans="1:7" x14ac:dyDescent="0.2">
      <c r="A4">
        <v>2</v>
      </c>
      <c r="B4" s="22">
        <v>360</v>
      </c>
      <c r="C4" s="22">
        <f>AMO!AE142</f>
        <v>369</v>
      </c>
      <c r="D4" s="23">
        <f>C4/B4</f>
        <v>1.0249999999999999</v>
      </c>
    </row>
    <row r="5" spans="1:7" x14ac:dyDescent="0.2">
      <c r="A5">
        <v>3</v>
      </c>
      <c r="B5" s="22">
        <v>224</v>
      </c>
      <c r="C5" s="22">
        <f>AMO!AE143</f>
        <v>425</v>
      </c>
      <c r="D5" s="23">
        <f>C5/B5</f>
        <v>1.8973214285714286</v>
      </c>
    </row>
    <row r="6" spans="1:7" x14ac:dyDescent="0.2">
      <c r="A6">
        <v>4</v>
      </c>
      <c r="B6" s="22">
        <v>0</v>
      </c>
      <c r="C6" s="22">
        <f>AMO!AE144</f>
        <v>167</v>
      </c>
      <c r="D6" s="23" t="e">
        <f>C6/B6</f>
        <v>#DIV/0!</v>
      </c>
    </row>
    <row r="7" spans="1:7" x14ac:dyDescent="0.2">
      <c r="A7" t="s">
        <v>350</v>
      </c>
      <c r="B7">
        <f>SUM(B3:B6)</f>
        <v>974</v>
      </c>
      <c r="C7" s="22">
        <f>SUM(C3:C6)</f>
        <v>1082</v>
      </c>
      <c r="D7" s="23">
        <f>C7/B7</f>
        <v>1.1108829568788501</v>
      </c>
    </row>
    <row r="9" spans="1:7" ht="12.75" customHeight="1" x14ac:dyDescent="0.2">
      <c r="A9" s="255"/>
      <c r="B9" s="256"/>
      <c r="C9" s="256"/>
      <c r="D9" s="256"/>
      <c r="E9" s="256"/>
      <c r="F9" s="256"/>
      <c r="G9" s="256"/>
    </row>
    <row r="10" spans="1:7" ht="12.75" customHeight="1" x14ac:dyDescent="0.2"/>
    <row r="11" spans="1:7" ht="61.5" customHeight="1" x14ac:dyDescent="0.2">
      <c r="A11" s="255"/>
      <c r="B11" s="256"/>
      <c r="C11" s="256"/>
      <c r="D11" s="256"/>
      <c r="E11" s="256"/>
      <c r="F11" s="256"/>
      <c r="G11" s="256"/>
    </row>
    <row r="12" spans="1:7" ht="12.75" customHeight="1" x14ac:dyDescent="0.2"/>
    <row r="13" spans="1:7" ht="12.75" customHeight="1" x14ac:dyDescent="0.2">
      <c r="A13" s="256"/>
      <c r="B13" s="256"/>
      <c r="C13" s="256"/>
      <c r="D13" s="256"/>
      <c r="E13" s="256"/>
      <c r="F13" s="256"/>
      <c r="G13" s="256"/>
    </row>
  </sheetData>
  <mergeCells count="4">
    <mergeCell ref="A1:E1"/>
    <mergeCell ref="A9:G9"/>
    <mergeCell ref="A11:G11"/>
    <mergeCell ref="A13:G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FA314"/>
  <sheetViews>
    <sheetView zoomScale="90" zoomScaleNormal="90" workbookViewId="0">
      <pane xSplit="7" ySplit="4" topLeftCell="H29" activePane="bottomRight" state="frozen"/>
      <selection pane="topRight" activeCell="H1" sqref="H1"/>
      <selection pane="bottomLeft" activeCell="A5" sqref="A5"/>
      <selection pane="bottomRight" activeCell="AE257" sqref="AE257"/>
    </sheetView>
  </sheetViews>
  <sheetFormatPr defaultColWidth="5.5703125" defaultRowHeight="22.5" customHeight="1" x14ac:dyDescent="0.2"/>
  <cols>
    <col min="1" max="1" width="9.42578125" style="2" customWidth="1"/>
    <col min="2" max="2" width="8.42578125" style="2" customWidth="1"/>
    <col min="3" max="3" width="8.5703125" style="25" customWidth="1"/>
    <col min="4" max="4" width="37.42578125" style="2" customWidth="1"/>
    <col min="5" max="5" width="9.28515625" style="2" customWidth="1"/>
    <col min="6" max="6" width="7" style="25" customWidth="1"/>
    <col min="7" max="7" width="7" style="5" customWidth="1"/>
    <col min="8" max="23" width="6" style="63" customWidth="1"/>
    <col min="24" max="31" width="6" style="22" customWidth="1"/>
    <col min="32" max="34" width="5.5703125" hidden="1" customWidth="1"/>
    <col min="35" max="35" width="5.5703125" customWidth="1"/>
    <col min="36" max="36" width="8" bestFit="1" customWidth="1"/>
  </cols>
  <sheetData>
    <row r="1" spans="1:34" ht="22.5" customHeight="1" x14ac:dyDescent="0.2">
      <c r="A1" s="64"/>
      <c r="B1" s="236" t="s">
        <v>826</v>
      </c>
      <c r="C1" s="237"/>
      <c r="D1" s="237"/>
      <c r="E1" s="261" t="s">
        <v>830</v>
      </c>
      <c r="F1" s="261"/>
      <c r="G1" s="261"/>
      <c r="H1" s="261"/>
      <c r="I1" s="262"/>
      <c r="J1" s="261"/>
      <c r="K1" s="261"/>
      <c r="L1" s="261"/>
      <c r="M1" s="263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14"/>
    </row>
    <row r="2" spans="1:34" ht="22.5" customHeight="1" thickBot="1" x14ac:dyDescent="0.25">
      <c r="A2" s="65"/>
      <c r="D2" s="215" t="s">
        <v>837</v>
      </c>
      <c r="E2"/>
      <c r="F2" s="248" t="s">
        <v>446</v>
      </c>
      <c r="G2" s="248"/>
      <c r="H2" s="248"/>
      <c r="I2" s="249"/>
      <c r="J2" s="248"/>
      <c r="K2" s="248"/>
      <c r="L2" s="248"/>
      <c r="M2" s="264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</row>
    <row r="3" spans="1:34" s="5" customFormat="1" ht="22.5" customHeight="1" x14ac:dyDescent="0.2">
      <c r="A3" s="6"/>
      <c r="B3" s="8"/>
      <c r="C3" s="35"/>
      <c r="D3" s="34"/>
      <c r="E3" s="38"/>
      <c r="F3" s="33"/>
      <c r="G3" s="15"/>
      <c r="H3" s="257" t="s">
        <v>247</v>
      </c>
      <c r="I3" s="258"/>
      <c r="J3" s="258"/>
      <c r="K3" s="259"/>
      <c r="L3" s="257" t="s">
        <v>141</v>
      </c>
      <c r="M3" s="260"/>
      <c r="N3" s="258"/>
      <c r="O3" s="259"/>
      <c r="P3" s="257" t="s">
        <v>349</v>
      </c>
      <c r="Q3" s="258"/>
      <c r="R3" s="258"/>
      <c r="S3" s="259"/>
      <c r="T3" s="257" t="s">
        <v>142</v>
      </c>
      <c r="U3" s="258"/>
      <c r="V3" s="258"/>
      <c r="W3" s="259"/>
      <c r="X3" s="265" t="s">
        <v>91</v>
      </c>
      <c r="Y3" s="266"/>
      <c r="Z3" s="266"/>
      <c r="AA3" s="267"/>
      <c r="AB3" s="265" t="s">
        <v>92</v>
      </c>
      <c r="AC3" s="266"/>
      <c r="AD3" s="266"/>
      <c r="AE3" s="267"/>
    </row>
    <row r="4" spans="1:34" s="1" customFormat="1" ht="22.5" customHeight="1" x14ac:dyDescent="0.2">
      <c r="A4" s="8" t="s">
        <v>97</v>
      </c>
      <c r="B4" s="8" t="s">
        <v>143</v>
      </c>
      <c r="C4" s="8" t="s">
        <v>356</v>
      </c>
      <c r="D4" s="8" t="s">
        <v>140</v>
      </c>
      <c r="E4" s="15" t="s">
        <v>357</v>
      </c>
      <c r="F4" s="15" t="s">
        <v>355</v>
      </c>
      <c r="G4" s="17" t="s">
        <v>98</v>
      </c>
      <c r="H4" s="70" t="s">
        <v>93</v>
      </c>
      <c r="I4" s="62" t="s">
        <v>94</v>
      </c>
      <c r="J4" s="62" t="s">
        <v>95</v>
      </c>
      <c r="K4" s="71" t="s">
        <v>96</v>
      </c>
      <c r="L4" s="70" t="s">
        <v>93</v>
      </c>
      <c r="M4" s="62" t="s">
        <v>94</v>
      </c>
      <c r="N4" s="62" t="s">
        <v>95</v>
      </c>
      <c r="O4" s="71" t="s">
        <v>96</v>
      </c>
      <c r="P4" s="72" t="s">
        <v>93</v>
      </c>
      <c r="Q4" s="73" t="s">
        <v>94</v>
      </c>
      <c r="R4" s="73" t="s">
        <v>95</v>
      </c>
      <c r="S4" s="74" t="s">
        <v>96</v>
      </c>
      <c r="T4" s="75" t="s">
        <v>93</v>
      </c>
      <c r="U4" s="76" t="s">
        <v>94</v>
      </c>
      <c r="V4" s="76" t="s">
        <v>95</v>
      </c>
      <c r="W4" s="74" t="s">
        <v>96</v>
      </c>
      <c r="X4" s="77" t="s">
        <v>93</v>
      </c>
      <c r="Y4" s="78" t="s">
        <v>94</v>
      </c>
      <c r="Z4" s="78" t="s">
        <v>95</v>
      </c>
      <c r="AA4" s="79" t="s">
        <v>96</v>
      </c>
      <c r="AB4" s="77" t="s">
        <v>93</v>
      </c>
      <c r="AC4" s="78" t="s">
        <v>94</v>
      </c>
      <c r="AD4" s="78" t="s">
        <v>95</v>
      </c>
      <c r="AE4" s="79" t="s">
        <v>96</v>
      </c>
    </row>
    <row r="5" spans="1:34" ht="22.5" hidden="1" customHeight="1" x14ac:dyDescent="0.2">
      <c r="A5" s="9">
        <v>1.95</v>
      </c>
      <c r="B5" s="9" t="s">
        <v>391</v>
      </c>
      <c r="C5" s="9">
        <v>1590</v>
      </c>
      <c r="D5" s="3" t="s">
        <v>623</v>
      </c>
      <c r="E5" s="30"/>
      <c r="F5" s="30">
        <v>138</v>
      </c>
      <c r="G5" s="20" t="s">
        <v>385</v>
      </c>
      <c r="H5" s="159"/>
      <c r="I5" s="160"/>
      <c r="J5" s="160"/>
      <c r="K5" s="161"/>
      <c r="L5" s="159"/>
      <c r="M5" s="160"/>
      <c r="N5" s="160"/>
      <c r="O5" s="161"/>
      <c r="P5" s="159"/>
      <c r="Q5" s="210"/>
      <c r="R5" s="146"/>
      <c r="S5" s="161"/>
      <c r="T5" s="159"/>
      <c r="U5" s="160"/>
      <c r="V5" s="160"/>
      <c r="W5" s="161"/>
      <c r="X5" s="159"/>
      <c r="Y5" s="160"/>
      <c r="Z5" s="160"/>
      <c r="AA5" s="161"/>
      <c r="AB5" s="193">
        <v>1</v>
      </c>
      <c r="AC5" s="160"/>
      <c r="AD5" s="160"/>
      <c r="AE5" s="161"/>
    </row>
    <row r="6" spans="1:34" ht="22.5" hidden="1" customHeight="1" x14ac:dyDescent="0.2">
      <c r="A6" s="18">
        <v>1.27</v>
      </c>
      <c r="B6" s="36" t="s">
        <v>329</v>
      </c>
      <c r="C6" s="4">
        <v>1651</v>
      </c>
      <c r="D6" s="3" t="s">
        <v>620</v>
      </c>
      <c r="E6" s="41"/>
      <c r="F6" s="30">
        <v>138</v>
      </c>
      <c r="G6" s="19" t="s">
        <v>385</v>
      </c>
      <c r="H6" s="118"/>
      <c r="I6" s="119"/>
      <c r="J6" s="119"/>
      <c r="K6" s="97"/>
      <c r="L6" s="93"/>
      <c r="M6" s="95"/>
      <c r="N6" s="95"/>
      <c r="O6" s="97"/>
      <c r="P6" s="93"/>
      <c r="Q6" s="188"/>
      <c r="R6" s="95"/>
      <c r="S6" s="97"/>
      <c r="T6" s="133"/>
      <c r="U6" s="95"/>
      <c r="V6" s="114"/>
      <c r="W6" s="97"/>
      <c r="Y6" s="95"/>
      <c r="Z6" s="95"/>
      <c r="AA6" s="97"/>
      <c r="AB6" s="186">
        <v>1</v>
      </c>
      <c r="AC6" s="111"/>
      <c r="AD6" s="95"/>
      <c r="AE6" s="97"/>
    </row>
    <row r="7" spans="1:34" ht="22.5" hidden="1" customHeight="1" x14ac:dyDescent="0.2">
      <c r="A7" s="18">
        <v>8.23</v>
      </c>
      <c r="B7" s="36" t="s">
        <v>331</v>
      </c>
      <c r="C7" s="4">
        <v>1616</v>
      </c>
      <c r="D7" s="3" t="s">
        <v>621</v>
      </c>
      <c r="E7" s="41"/>
      <c r="F7" s="30">
        <v>138</v>
      </c>
      <c r="G7" s="19" t="s">
        <v>385</v>
      </c>
      <c r="H7" s="118"/>
      <c r="I7" s="119"/>
      <c r="J7" s="119"/>
      <c r="K7" s="97"/>
      <c r="L7" s="93"/>
      <c r="M7" s="95"/>
      <c r="N7" s="95"/>
      <c r="O7" s="97"/>
      <c r="P7" s="93"/>
      <c r="Q7" s="188"/>
      <c r="R7" s="95"/>
      <c r="S7" s="97"/>
      <c r="T7" s="93"/>
      <c r="U7" s="95"/>
      <c r="V7" s="95"/>
      <c r="W7" s="97"/>
      <c r="X7" s="93"/>
      <c r="Y7" s="95"/>
      <c r="Z7" s="95"/>
      <c r="AA7" s="97"/>
      <c r="AB7" s="186">
        <v>0</v>
      </c>
      <c r="AC7" s="211">
        <v>1</v>
      </c>
      <c r="AD7" s="95"/>
      <c r="AE7" s="97"/>
    </row>
    <row r="8" spans="1:34" ht="22.5" hidden="1" customHeight="1" x14ac:dyDescent="0.2">
      <c r="A8" s="18">
        <v>17.25</v>
      </c>
      <c r="B8" s="4" t="s">
        <v>227</v>
      </c>
      <c r="C8" s="4"/>
      <c r="D8" s="3" t="s">
        <v>727</v>
      </c>
      <c r="E8" s="27"/>
      <c r="F8" s="30">
        <v>345</v>
      </c>
      <c r="G8" s="19" t="s">
        <v>831</v>
      </c>
      <c r="H8" s="93"/>
      <c r="I8" s="95"/>
      <c r="J8" s="95"/>
      <c r="K8" s="103"/>
      <c r="L8" s="104"/>
      <c r="M8" s="96"/>
      <c r="N8" s="96"/>
      <c r="O8" s="103"/>
      <c r="P8" s="104"/>
      <c r="Q8" s="96"/>
      <c r="R8" s="96"/>
      <c r="S8" s="103"/>
      <c r="T8" s="104"/>
      <c r="U8" s="96"/>
      <c r="V8" s="96"/>
      <c r="W8" s="103"/>
      <c r="X8" s="104"/>
      <c r="Y8" s="96"/>
      <c r="Z8" s="96"/>
      <c r="AA8" s="103"/>
      <c r="AB8" s="197">
        <v>1</v>
      </c>
      <c r="AC8" s="96"/>
      <c r="AD8" s="96"/>
      <c r="AE8" s="103"/>
    </row>
    <row r="9" spans="1:34" ht="22.5" hidden="1" customHeight="1" x14ac:dyDescent="0.2">
      <c r="A9" s="18">
        <v>39.869999999999997</v>
      </c>
      <c r="B9" s="4" t="s">
        <v>205</v>
      </c>
      <c r="C9" s="4"/>
      <c r="D9" s="3" t="s">
        <v>728</v>
      </c>
      <c r="E9" s="27"/>
      <c r="F9" s="30">
        <v>138</v>
      </c>
      <c r="G9" s="19" t="s">
        <v>831</v>
      </c>
      <c r="H9" s="93"/>
      <c r="I9" s="95"/>
      <c r="J9" s="95"/>
      <c r="K9" s="103"/>
      <c r="L9" s="104"/>
      <c r="M9" s="96"/>
      <c r="N9" s="96"/>
      <c r="O9" s="103"/>
      <c r="P9" s="104"/>
      <c r="Q9" s="96"/>
      <c r="R9" s="96"/>
      <c r="S9" s="103"/>
      <c r="T9" s="104"/>
      <c r="U9" s="96"/>
      <c r="V9" s="96"/>
      <c r="W9" s="103"/>
      <c r="X9" s="104"/>
      <c r="Y9" s="96"/>
      <c r="Z9" s="96"/>
      <c r="AA9" s="103"/>
      <c r="AB9" s="104"/>
      <c r="AC9" s="96"/>
      <c r="AD9" s="96"/>
      <c r="AE9" s="103"/>
    </row>
    <row r="10" spans="1:34" ht="22.5" hidden="1" customHeight="1" x14ac:dyDescent="0.2">
      <c r="A10" s="18">
        <v>2.63</v>
      </c>
      <c r="B10" s="4" t="s">
        <v>198</v>
      </c>
      <c r="C10" s="4" t="s">
        <v>133</v>
      </c>
      <c r="D10" s="3" t="s">
        <v>573</v>
      </c>
      <c r="E10" s="41"/>
      <c r="F10" s="30">
        <v>138</v>
      </c>
      <c r="G10" s="20" t="s">
        <v>274</v>
      </c>
      <c r="H10" s="118"/>
      <c r="I10" s="119"/>
      <c r="J10" s="119"/>
      <c r="K10" s="97"/>
      <c r="L10" s="93"/>
      <c r="M10" s="95"/>
      <c r="N10" s="95"/>
      <c r="O10" s="97"/>
      <c r="P10" s="93"/>
      <c r="Q10" s="188">
        <v>0</v>
      </c>
      <c r="R10" s="188">
        <v>3</v>
      </c>
      <c r="S10" s="97"/>
      <c r="T10" s="93"/>
      <c r="U10" s="95"/>
      <c r="V10" s="95"/>
      <c r="W10" s="97"/>
      <c r="X10" s="93"/>
      <c r="Y10" s="95"/>
      <c r="Z10" s="95"/>
      <c r="AA10" s="97"/>
      <c r="AB10" s="93"/>
      <c r="AC10" s="95"/>
      <c r="AD10" s="201">
        <v>1</v>
      </c>
      <c r="AE10" s="97"/>
    </row>
    <row r="11" spans="1:34" ht="22.5" hidden="1" customHeight="1" x14ac:dyDescent="0.2">
      <c r="A11" s="18">
        <v>12.17</v>
      </c>
      <c r="B11" s="10" t="s">
        <v>304</v>
      </c>
      <c r="C11" s="4">
        <v>1486</v>
      </c>
      <c r="D11" s="3" t="s">
        <v>729</v>
      </c>
      <c r="E11" s="41"/>
      <c r="F11" s="30">
        <v>138</v>
      </c>
      <c r="G11" s="20" t="s">
        <v>831</v>
      </c>
      <c r="H11" s="118"/>
      <c r="I11" s="119"/>
      <c r="J11" s="119"/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198">
        <v>1</v>
      </c>
      <c r="AC11" s="95"/>
      <c r="AD11" s="95"/>
      <c r="AE11" s="97"/>
    </row>
    <row r="12" spans="1:34" ht="22.5" hidden="1" customHeight="1" x14ac:dyDescent="0.2">
      <c r="A12" s="18">
        <v>35.44</v>
      </c>
      <c r="B12" s="10" t="s">
        <v>312</v>
      </c>
      <c r="C12" s="4">
        <v>1536</v>
      </c>
      <c r="D12" s="3" t="s">
        <v>730</v>
      </c>
      <c r="E12" s="41"/>
      <c r="F12" s="30">
        <v>138</v>
      </c>
      <c r="G12" s="20" t="s">
        <v>831</v>
      </c>
      <c r="H12" s="118"/>
      <c r="I12" s="119"/>
      <c r="J12" s="119"/>
      <c r="K12" s="97"/>
      <c r="L12" s="93"/>
      <c r="M12" s="95"/>
      <c r="N12" s="95"/>
      <c r="O12" s="97"/>
      <c r="P12" s="93"/>
      <c r="Q12" s="95"/>
      <c r="R12" s="95"/>
      <c r="S12" s="97"/>
      <c r="T12" s="93"/>
      <c r="U12" s="95"/>
      <c r="V12" s="95"/>
      <c r="W12" s="97"/>
      <c r="X12" s="93"/>
      <c r="Y12" s="95"/>
      <c r="Z12" s="95"/>
      <c r="AA12" s="97"/>
      <c r="AB12" s="93"/>
      <c r="AC12" s="188">
        <v>1</v>
      </c>
      <c r="AD12" s="200">
        <v>1</v>
      </c>
      <c r="AE12" s="219">
        <v>1</v>
      </c>
    </row>
    <row r="13" spans="1:34" ht="22.5" hidden="1" customHeight="1" x14ac:dyDescent="0.2">
      <c r="A13" s="18">
        <v>9.73</v>
      </c>
      <c r="B13" s="4" t="s">
        <v>163</v>
      </c>
      <c r="C13" s="4">
        <v>1619</v>
      </c>
      <c r="D13" s="3" t="s">
        <v>622</v>
      </c>
      <c r="E13" s="27"/>
      <c r="F13" s="30">
        <v>138</v>
      </c>
      <c r="G13" s="19" t="s">
        <v>385</v>
      </c>
      <c r="H13" s="93"/>
      <c r="I13" s="95"/>
      <c r="J13" s="95"/>
      <c r="K13" s="103"/>
      <c r="L13" s="104"/>
      <c r="M13" s="96"/>
      <c r="N13" s="96"/>
      <c r="O13" s="103"/>
      <c r="P13" s="104"/>
      <c r="Q13" s="201">
        <v>10</v>
      </c>
      <c r="R13" s="96"/>
      <c r="S13" s="103"/>
      <c r="T13" s="104"/>
      <c r="U13" s="96"/>
      <c r="V13" s="96"/>
      <c r="W13" s="103"/>
      <c r="X13" s="104"/>
      <c r="Y13" s="96"/>
      <c r="Z13" s="96"/>
      <c r="AA13" s="103"/>
      <c r="AB13" s="104"/>
      <c r="AC13" s="201"/>
      <c r="AD13" s="96"/>
      <c r="AE13" s="103"/>
    </row>
    <row r="14" spans="1:34" ht="22.5" hidden="1" customHeight="1" x14ac:dyDescent="0.2">
      <c r="A14" s="18">
        <v>36.5</v>
      </c>
      <c r="B14" s="4" t="s">
        <v>164</v>
      </c>
      <c r="C14" s="4">
        <v>1306</v>
      </c>
      <c r="D14" s="3" t="s">
        <v>624</v>
      </c>
      <c r="E14" s="27"/>
      <c r="F14" s="30">
        <v>138</v>
      </c>
      <c r="G14" s="19" t="s">
        <v>385</v>
      </c>
      <c r="H14" s="93"/>
      <c r="I14" s="95"/>
      <c r="J14" s="95"/>
      <c r="K14" s="103"/>
      <c r="L14" s="104"/>
      <c r="M14" s="96"/>
      <c r="N14" s="96"/>
      <c r="O14" s="103"/>
      <c r="P14" s="104"/>
      <c r="Q14" s="201">
        <v>37</v>
      </c>
      <c r="R14" s="96"/>
      <c r="S14" s="103"/>
      <c r="T14" s="104"/>
      <c r="U14" s="96"/>
      <c r="V14" s="96"/>
      <c r="W14" s="103"/>
      <c r="X14" s="104"/>
      <c r="Y14" s="96"/>
      <c r="Z14" s="96"/>
      <c r="AA14" s="103"/>
      <c r="AB14" s="104"/>
      <c r="AC14" s="201"/>
      <c r="AD14" s="96"/>
      <c r="AE14" s="103"/>
    </row>
    <row r="15" spans="1:34" ht="22.5" hidden="1" customHeight="1" x14ac:dyDescent="0.2">
      <c r="A15" s="18">
        <v>5.35</v>
      </c>
      <c r="B15" s="10" t="s">
        <v>422</v>
      </c>
      <c r="C15" s="4">
        <v>4522</v>
      </c>
      <c r="D15" s="3" t="s">
        <v>625</v>
      </c>
      <c r="E15" s="27"/>
      <c r="F15" s="30">
        <v>345</v>
      </c>
      <c r="G15" s="19" t="s">
        <v>385</v>
      </c>
      <c r="H15" s="93"/>
      <c r="I15" s="95"/>
      <c r="J15" s="95"/>
      <c r="K15" s="103"/>
      <c r="L15" s="104"/>
      <c r="M15" s="96"/>
      <c r="N15" s="96"/>
      <c r="O15" s="103"/>
      <c r="P15" s="104"/>
      <c r="Q15" s="201"/>
      <c r="R15" s="96"/>
      <c r="S15" s="103"/>
      <c r="T15" s="104"/>
      <c r="U15" s="96"/>
      <c r="V15" s="96"/>
      <c r="W15" s="103"/>
      <c r="X15" s="104"/>
      <c r="Y15" s="96"/>
      <c r="Z15" s="96"/>
      <c r="AA15" s="103"/>
      <c r="AB15" s="190">
        <v>1</v>
      </c>
      <c r="AC15" s="201"/>
      <c r="AD15" s="96"/>
      <c r="AE15" s="103"/>
      <c r="AF15" s="16"/>
      <c r="AG15" s="16"/>
      <c r="AH15" s="16"/>
    </row>
    <row r="16" spans="1:34" ht="22.5" hidden="1" customHeight="1" x14ac:dyDescent="0.2">
      <c r="A16" s="9">
        <v>76.5</v>
      </c>
      <c r="B16" s="9" t="s">
        <v>400</v>
      </c>
      <c r="C16" s="9">
        <v>4527</v>
      </c>
      <c r="D16" s="3" t="s">
        <v>393</v>
      </c>
      <c r="E16" s="30" t="s">
        <v>396</v>
      </c>
      <c r="F16" s="30">
        <v>345</v>
      </c>
      <c r="G16" s="20" t="s">
        <v>385</v>
      </c>
      <c r="H16" s="159"/>
      <c r="I16" s="162"/>
      <c r="J16" s="115"/>
      <c r="K16" s="163"/>
      <c r="L16" s="164"/>
      <c r="M16" s="162"/>
      <c r="N16" s="162"/>
      <c r="O16" s="163"/>
      <c r="P16" s="164"/>
      <c r="Q16" s="208"/>
      <c r="R16" s="119"/>
      <c r="S16" s="161"/>
      <c r="T16" s="159"/>
      <c r="U16" s="160"/>
      <c r="V16" s="160"/>
      <c r="W16" s="161"/>
      <c r="X16" s="159"/>
      <c r="Y16" s="160"/>
      <c r="Z16" s="160"/>
      <c r="AA16" s="161"/>
      <c r="AB16" s="118"/>
      <c r="AC16" s="201"/>
      <c r="AD16" s="160"/>
      <c r="AE16" s="161"/>
    </row>
    <row r="17" spans="1:31" ht="22.5" hidden="1" customHeight="1" x14ac:dyDescent="0.2">
      <c r="A17" s="18">
        <v>6.13</v>
      </c>
      <c r="B17" s="4" t="s">
        <v>221</v>
      </c>
      <c r="C17" s="4"/>
      <c r="D17" s="3" t="s">
        <v>626</v>
      </c>
      <c r="E17" s="27"/>
      <c r="F17" s="30">
        <v>138</v>
      </c>
      <c r="G17" s="19" t="s">
        <v>385</v>
      </c>
      <c r="H17" s="93"/>
      <c r="I17" s="95"/>
      <c r="J17" s="95"/>
      <c r="K17" s="103"/>
      <c r="L17" s="104"/>
      <c r="M17" s="96"/>
      <c r="N17" s="96"/>
      <c r="O17" s="103"/>
      <c r="P17" s="104"/>
      <c r="Q17" s="201"/>
      <c r="R17" s="96"/>
      <c r="S17" s="103"/>
      <c r="T17" s="123"/>
      <c r="U17" s="96"/>
      <c r="V17" s="96"/>
      <c r="W17" s="103"/>
      <c r="X17" s="104"/>
      <c r="Y17" s="96"/>
      <c r="Z17" s="96"/>
      <c r="AA17" s="103"/>
      <c r="AB17" s="190">
        <v>1</v>
      </c>
      <c r="AC17" s="201"/>
      <c r="AD17" s="96"/>
      <c r="AE17" s="103"/>
    </row>
    <row r="18" spans="1:31" ht="22.5" hidden="1" customHeight="1" x14ac:dyDescent="0.2">
      <c r="A18" s="18">
        <v>10.56</v>
      </c>
      <c r="B18" s="4" t="s">
        <v>12</v>
      </c>
      <c r="C18" s="4" t="s">
        <v>115</v>
      </c>
      <c r="D18" s="3" t="s">
        <v>574</v>
      </c>
      <c r="E18" s="41"/>
      <c r="F18" s="30">
        <v>138</v>
      </c>
      <c r="G18" s="20" t="s">
        <v>274</v>
      </c>
      <c r="H18" s="118"/>
      <c r="I18" s="119"/>
      <c r="J18" s="119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186">
        <v>0</v>
      </c>
      <c r="AC18" s="95"/>
      <c r="AD18" s="201">
        <v>1</v>
      </c>
      <c r="AE18" s="218">
        <v>1</v>
      </c>
    </row>
    <row r="19" spans="1:31" ht="22.5" hidden="1" customHeight="1" x14ac:dyDescent="0.2">
      <c r="A19" s="18">
        <v>12.92</v>
      </c>
      <c r="B19" s="4" t="s">
        <v>766</v>
      </c>
      <c r="C19" s="4" t="s">
        <v>351</v>
      </c>
      <c r="D19" s="3" t="s">
        <v>575</v>
      </c>
      <c r="E19" s="41"/>
      <c r="F19" s="30">
        <v>345</v>
      </c>
      <c r="G19" s="20" t="s">
        <v>274</v>
      </c>
      <c r="H19" s="118"/>
      <c r="I19" s="119"/>
      <c r="J19" s="119"/>
      <c r="K19" s="97"/>
      <c r="L19" s="93"/>
      <c r="M19" s="95"/>
      <c r="N19" s="95"/>
      <c r="O19" s="97"/>
      <c r="P19" s="93"/>
      <c r="Q19" s="95"/>
      <c r="R19" s="114"/>
      <c r="S19" s="97"/>
      <c r="T19" s="93"/>
      <c r="U19" s="95"/>
      <c r="V19" s="95"/>
      <c r="W19" s="97"/>
      <c r="X19" s="93"/>
      <c r="Y19" s="95"/>
      <c r="Z19" s="95"/>
      <c r="AA19" s="97"/>
      <c r="AB19" s="93"/>
      <c r="AC19" s="95"/>
      <c r="AD19" s="95"/>
      <c r="AE19" s="97"/>
    </row>
    <row r="20" spans="1:31" ht="22.5" hidden="1" customHeight="1" x14ac:dyDescent="0.2">
      <c r="A20" s="18">
        <v>13.81</v>
      </c>
      <c r="B20" s="4" t="s">
        <v>767</v>
      </c>
      <c r="C20" s="4">
        <v>4548</v>
      </c>
      <c r="D20" s="3" t="s">
        <v>579</v>
      </c>
      <c r="E20" s="41"/>
      <c r="F20" s="30">
        <v>345</v>
      </c>
      <c r="G20" s="20" t="s">
        <v>274</v>
      </c>
      <c r="H20" s="118"/>
      <c r="I20" s="119"/>
      <c r="J20" s="119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3"/>
      <c r="AC20" s="95"/>
      <c r="AD20" s="96"/>
      <c r="AE20" s="97"/>
    </row>
    <row r="21" spans="1:31" ht="22.5" hidden="1" customHeight="1" x14ac:dyDescent="0.2">
      <c r="A21" s="18">
        <v>2</v>
      </c>
      <c r="B21" s="4" t="s">
        <v>768</v>
      </c>
      <c r="C21" s="4" t="s">
        <v>105</v>
      </c>
      <c r="D21" s="3" t="s">
        <v>578</v>
      </c>
      <c r="E21" s="41"/>
      <c r="F21" s="30">
        <v>138</v>
      </c>
      <c r="G21" s="20" t="s">
        <v>274</v>
      </c>
      <c r="H21" s="193">
        <v>2</v>
      </c>
      <c r="I21" s="119"/>
      <c r="J21" s="119"/>
      <c r="K21" s="97"/>
      <c r="L21" s="93"/>
      <c r="M21" s="95"/>
      <c r="N21" s="95"/>
      <c r="O21" s="97"/>
      <c r="P21" s="93"/>
      <c r="Q21" s="188">
        <v>0</v>
      </c>
      <c r="R21" s="188">
        <v>2</v>
      </c>
      <c r="S21" s="97"/>
      <c r="T21" s="93"/>
      <c r="U21" s="95"/>
      <c r="V21" s="95"/>
      <c r="W21" s="97"/>
      <c r="X21" s="93"/>
      <c r="Y21" s="95"/>
      <c r="Z21" s="95"/>
      <c r="AA21" s="97"/>
      <c r="AB21" s="93"/>
      <c r="AC21" s="95"/>
      <c r="AD21" s="95"/>
      <c r="AE21" s="97"/>
    </row>
    <row r="22" spans="1:31" ht="22.5" hidden="1" customHeight="1" x14ac:dyDescent="0.2">
      <c r="A22" s="18">
        <v>20.78</v>
      </c>
      <c r="B22" s="36" t="s">
        <v>337</v>
      </c>
      <c r="C22" s="4">
        <v>4521</v>
      </c>
      <c r="D22" s="3" t="s">
        <v>577</v>
      </c>
      <c r="E22" s="41"/>
      <c r="F22" s="30">
        <v>345</v>
      </c>
      <c r="G22" s="20" t="s">
        <v>274</v>
      </c>
      <c r="H22" s="118"/>
      <c r="I22" s="119"/>
      <c r="J22" s="119"/>
      <c r="K22" s="97"/>
      <c r="L22" s="93"/>
      <c r="M22" s="95"/>
      <c r="N22" s="95"/>
      <c r="O22" s="97"/>
      <c r="P22" s="93"/>
      <c r="Q22" s="188">
        <v>21</v>
      </c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186">
        <v>5</v>
      </c>
      <c r="AC22" s="188">
        <v>0</v>
      </c>
      <c r="AD22" s="188">
        <v>0</v>
      </c>
      <c r="AE22" s="218">
        <v>5</v>
      </c>
    </row>
    <row r="23" spans="1:31" ht="22.5" hidden="1" customHeight="1" x14ac:dyDescent="0.2">
      <c r="A23" s="18">
        <v>0.99</v>
      </c>
      <c r="B23" s="4" t="s">
        <v>22</v>
      </c>
      <c r="C23" s="4" t="s">
        <v>111</v>
      </c>
      <c r="D23" s="3" t="s">
        <v>580</v>
      </c>
      <c r="E23" s="41"/>
      <c r="F23" s="30">
        <v>138</v>
      </c>
      <c r="G23" s="20" t="s">
        <v>274</v>
      </c>
      <c r="H23" s="118"/>
      <c r="I23" s="119"/>
      <c r="J23" s="119"/>
      <c r="K23" s="97"/>
      <c r="L23" s="93"/>
      <c r="M23" s="95"/>
      <c r="N23" s="95"/>
      <c r="O23" s="97"/>
      <c r="P23" s="93"/>
      <c r="Q23" s="188">
        <v>0</v>
      </c>
      <c r="R23" s="188">
        <v>1</v>
      </c>
      <c r="S23" s="97"/>
      <c r="T23" s="93"/>
      <c r="U23" s="95"/>
      <c r="V23" s="95"/>
      <c r="W23" s="97"/>
      <c r="X23" s="93"/>
      <c r="Y23" s="95"/>
      <c r="Z23" s="95"/>
      <c r="AA23" s="97"/>
      <c r="AB23" s="93"/>
      <c r="AC23" s="95"/>
      <c r="AD23" s="96"/>
      <c r="AE23" s="97"/>
    </row>
    <row r="24" spans="1:31" ht="22.5" hidden="1" customHeight="1" x14ac:dyDescent="0.2">
      <c r="A24" s="18">
        <v>3.37</v>
      </c>
      <c r="B24" s="4" t="s">
        <v>23</v>
      </c>
      <c r="C24" s="4" t="s">
        <v>112</v>
      </c>
      <c r="D24" s="3" t="s">
        <v>581</v>
      </c>
      <c r="E24" s="41"/>
      <c r="F24" s="30">
        <v>138</v>
      </c>
      <c r="G24" s="20" t="s">
        <v>274</v>
      </c>
      <c r="H24" s="118"/>
      <c r="I24" s="119"/>
      <c r="J24" s="119"/>
      <c r="K24" s="97"/>
      <c r="L24" s="93"/>
      <c r="M24" s="95"/>
      <c r="N24" s="95"/>
      <c r="O24" s="97"/>
      <c r="P24" s="93"/>
      <c r="Q24" s="188">
        <v>0</v>
      </c>
      <c r="R24" s="188">
        <v>3</v>
      </c>
      <c r="S24" s="97"/>
      <c r="T24" s="93"/>
      <c r="U24" s="95"/>
      <c r="V24" s="95"/>
      <c r="W24" s="97"/>
      <c r="X24" s="93"/>
      <c r="Y24" s="95"/>
      <c r="Z24" s="95"/>
      <c r="AA24" s="97"/>
      <c r="AB24" s="186">
        <v>1</v>
      </c>
      <c r="AC24" s="95"/>
      <c r="AD24" s="96"/>
      <c r="AE24" s="97"/>
    </row>
    <row r="25" spans="1:31" ht="22.5" hidden="1" customHeight="1" x14ac:dyDescent="0.2">
      <c r="A25" s="18">
        <v>43.57</v>
      </c>
      <c r="B25" s="36" t="s">
        <v>303</v>
      </c>
      <c r="C25" s="4">
        <v>1482</v>
      </c>
      <c r="D25" s="3" t="s">
        <v>582</v>
      </c>
      <c r="E25" s="41"/>
      <c r="F25" s="30">
        <v>138</v>
      </c>
      <c r="G25" s="20" t="s">
        <v>274</v>
      </c>
      <c r="H25" s="118"/>
      <c r="I25" s="119"/>
      <c r="J25" s="119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186">
        <v>5</v>
      </c>
      <c r="AC25" s="188">
        <v>1</v>
      </c>
      <c r="AD25" s="201">
        <v>1</v>
      </c>
      <c r="AE25" s="218">
        <v>1</v>
      </c>
    </row>
    <row r="26" spans="1:31" ht="22.5" hidden="1" customHeight="1" x14ac:dyDescent="0.2">
      <c r="A26" s="18">
        <v>2.29</v>
      </c>
      <c r="B26" s="36" t="s">
        <v>311</v>
      </c>
      <c r="C26" s="4">
        <v>1532</v>
      </c>
      <c r="D26" s="3" t="s">
        <v>583</v>
      </c>
      <c r="E26" s="41"/>
      <c r="F26" s="30">
        <v>138</v>
      </c>
      <c r="G26" s="20" t="s">
        <v>274</v>
      </c>
      <c r="H26" s="118"/>
      <c r="I26" s="119"/>
      <c r="J26" s="119"/>
      <c r="K26" s="97"/>
      <c r="L26" s="93"/>
      <c r="M26" s="95"/>
      <c r="N26" s="133"/>
      <c r="O26" s="97"/>
      <c r="P26" s="93"/>
      <c r="Q26" s="95"/>
      <c r="R26" s="95"/>
      <c r="S26" s="97"/>
      <c r="T26" s="93"/>
      <c r="U26" s="95"/>
      <c r="V26" s="95"/>
      <c r="W26" s="97"/>
      <c r="X26" s="93"/>
      <c r="Y26" s="95"/>
      <c r="Z26" s="95"/>
      <c r="AA26" s="117"/>
      <c r="AB26" s="186">
        <v>1</v>
      </c>
      <c r="AC26" s="95"/>
      <c r="AD26" s="95"/>
      <c r="AE26" s="97"/>
    </row>
    <row r="27" spans="1:31" ht="22.5" hidden="1" customHeight="1" x14ac:dyDescent="0.2">
      <c r="A27" s="18">
        <v>13.16</v>
      </c>
      <c r="B27" s="4" t="s">
        <v>175</v>
      </c>
      <c r="C27" s="4"/>
      <c r="D27" s="3" t="s">
        <v>732</v>
      </c>
      <c r="E27" s="28"/>
      <c r="F27" s="30">
        <v>138</v>
      </c>
      <c r="G27" s="19" t="s">
        <v>831</v>
      </c>
      <c r="H27" s="93"/>
      <c r="I27" s="95"/>
      <c r="J27" s="95"/>
      <c r="K27" s="103"/>
      <c r="L27" s="104"/>
      <c r="M27" s="96"/>
      <c r="N27" s="96"/>
      <c r="O27" s="103"/>
      <c r="P27" s="104"/>
      <c r="Q27" s="96"/>
      <c r="R27" s="96"/>
      <c r="S27" s="103"/>
      <c r="T27" s="104"/>
      <c r="U27" s="96"/>
      <c r="V27" s="96"/>
      <c r="W27" s="103"/>
      <c r="X27" s="104"/>
      <c r="Y27" s="96"/>
      <c r="Z27" s="96"/>
      <c r="AA27" s="108"/>
      <c r="AB27" s="197">
        <v>1</v>
      </c>
      <c r="AC27" s="201">
        <v>1</v>
      </c>
      <c r="AD27" s="222">
        <v>1</v>
      </c>
      <c r="AE27" s="103"/>
    </row>
    <row r="28" spans="1:31" ht="22.5" hidden="1" customHeight="1" x14ac:dyDescent="0.2">
      <c r="A28" s="18">
        <v>5.72</v>
      </c>
      <c r="B28" s="4" t="s">
        <v>794</v>
      </c>
      <c r="C28" s="4">
        <v>1462</v>
      </c>
      <c r="D28" s="3" t="s">
        <v>406</v>
      </c>
      <c r="E28" s="27"/>
      <c r="F28" s="30">
        <v>138</v>
      </c>
      <c r="G28" s="19" t="s">
        <v>385</v>
      </c>
      <c r="H28" s="93"/>
      <c r="I28" s="95"/>
      <c r="J28" s="95"/>
      <c r="K28" s="103"/>
      <c r="L28" s="104"/>
      <c r="M28" s="96"/>
      <c r="N28" s="96"/>
      <c r="O28" s="103"/>
      <c r="P28" s="104"/>
      <c r="Q28" s="201"/>
      <c r="R28" s="96"/>
      <c r="S28" s="103"/>
      <c r="T28" s="104"/>
      <c r="U28" s="96"/>
      <c r="V28" s="96"/>
      <c r="W28" s="103"/>
      <c r="X28" s="104"/>
      <c r="Y28" s="96"/>
      <c r="Z28" s="96"/>
      <c r="AA28" s="108"/>
      <c r="AB28" s="104"/>
      <c r="AC28" s="201"/>
      <c r="AD28" s="96"/>
      <c r="AE28" s="103"/>
    </row>
    <row r="29" spans="1:31" ht="22.5" customHeight="1" x14ac:dyDescent="0.2">
      <c r="A29" s="18">
        <v>6.53</v>
      </c>
      <c r="B29" s="10" t="s">
        <v>425</v>
      </c>
      <c r="C29" s="4">
        <v>1638</v>
      </c>
      <c r="D29" s="3" t="s">
        <v>517</v>
      </c>
      <c r="E29" s="27"/>
      <c r="F29" s="30">
        <v>138</v>
      </c>
      <c r="G29" s="19" t="s">
        <v>383</v>
      </c>
      <c r="H29" s="93"/>
      <c r="I29" s="95"/>
      <c r="J29" s="95"/>
      <c r="K29" s="103"/>
      <c r="L29" s="104"/>
      <c r="M29" s="96"/>
      <c r="N29" s="96"/>
      <c r="O29" s="103"/>
      <c r="P29" s="104"/>
      <c r="Q29" s="96"/>
      <c r="R29" s="201"/>
      <c r="S29" s="103"/>
      <c r="T29" s="104"/>
      <c r="U29" s="96"/>
      <c r="V29" s="96"/>
      <c r="W29" s="103"/>
      <c r="X29" s="104"/>
      <c r="Y29" s="96"/>
      <c r="Z29" s="96"/>
      <c r="AA29" s="108"/>
      <c r="AB29" s="104"/>
      <c r="AC29" s="96"/>
      <c r="AD29" s="96"/>
      <c r="AE29" s="103"/>
    </row>
    <row r="30" spans="1:31" ht="22.5" customHeight="1" x14ac:dyDescent="0.2">
      <c r="A30" s="18">
        <v>28.54</v>
      </c>
      <c r="B30" s="36" t="s">
        <v>322</v>
      </c>
      <c r="C30" s="4">
        <v>1582</v>
      </c>
      <c r="D30" s="37" t="s">
        <v>518</v>
      </c>
      <c r="E30" s="41"/>
      <c r="F30" s="30">
        <v>138</v>
      </c>
      <c r="G30" s="20" t="s">
        <v>383</v>
      </c>
      <c r="H30" s="118"/>
      <c r="I30" s="119"/>
      <c r="J30" s="119"/>
      <c r="K30" s="97"/>
      <c r="L30" s="93"/>
      <c r="M30" s="95"/>
      <c r="N30" s="95"/>
      <c r="O30" s="97"/>
      <c r="P30" s="93"/>
      <c r="Q30" s="95"/>
      <c r="R30" s="188"/>
      <c r="S30" s="97"/>
      <c r="T30" s="93"/>
      <c r="U30" s="95"/>
      <c r="V30" s="95"/>
      <c r="W30" s="97"/>
      <c r="X30" s="93"/>
      <c r="Y30" s="95"/>
      <c r="Z30" s="95"/>
      <c r="AA30" s="117"/>
      <c r="AB30" s="93"/>
      <c r="AC30" s="211">
        <v>1</v>
      </c>
      <c r="AD30" s="95"/>
      <c r="AE30" s="97"/>
    </row>
    <row r="31" spans="1:31" ht="22.5" customHeight="1" x14ac:dyDescent="0.2">
      <c r="A31" s="18">
        <v>34.659999999999997</v>
      </c>
      <c r="B31" s="36" t="s">
        <v>285</v>
      </c>
      <c r="C31" s="4">
        <v>1376</v>
      </c>
      <c r="D31" s="37" t="s">
        <v>519</v>
      </c>
      <c r="E31" s="41"/>
      <c r="F31" s="30">
        <v>138</v>
      </c>
      <c r="G31" s="20" t="s">
        <v>383</v>
      </c>
      <c r="H31" s="118"/>
      <c r="I31" s="208">
        <v>34.659999999999997</v>
      </c>
      <c r="J31" s="119"/>
      <c r="K31" s="97"/>
      <c r="L31" s="93"/>
      <c r="M31" s="95"/>
      <c r="N31" s="95"/>
      <c r="O31" s="97"/>
      <c r="P31" s="93"/>
      <c r="Q31" s="95"/>
      <c r="R31" s="188"/>
      <c r="S31" s="97"/>
      <c r="T31" s="93"/>
      <c r="U31" s="95"/>
      <c r="V31" s="95"/>
      <c r="W31" s="97"/>
      <c r="X31" s="93"/>
      <c r="Y31" s="95"/>
      <c r="Z31" s="95"/>
      <c r="AA31" s="117"/>
      <c r="AB31" s="93"/>
      <c r="AC31" s="111"/>
      <c r="AD31" s="188">
        <v>2</v>
      </c>
      <c r="AE31" s="97"/>
    </row>
    <row r="32" spans="1:31" ht="22.5" hidden="1" customHeight="1" x14ac:dyDescent="0.2">
      <c r="A32" s="18">
        <v>9.1</v>
      </c>
      <c r="B32" s="36" t="s">
        <v>321</v>
      </c>
      <c r="C32" s="4">
        <v>1578</v>
      </c>
      <c r="D32" s="3" t="s">
        <v>479</v>
      </c>
      <c r="E32" s="41"/>
      <c r="F32" s="30">
        <v>138</v>
      </c>
      <c r="G32" s="20" t="s">
        <v>442</v>
      </c>
      <c r="H32" s="118"/>
      <c r="I32" s="208"/>
      <c r="J32" s="119"/>
      <c r="K32" s="97"/>
      <c r="L32" s="93"/>
      <c r="M32" s="142"/>
      <c r="N32" s="95"/>
      <c r="O32" s="97"/>
      <c r="P32" s="93"/>
      <c r="Q32" s="95"/>
      <c r="R32" s="95"/>
      <c r="S32" s="97"/>
      <c r="T32" s="93"/>
      <c r="U32" s="95"/>
      <c r="V32" s="95"/>
      <c r="W32" s="97"/>
      <c r="X32" s="93"/>
      <c r="Y32" s="95"/>
      <c r="Z32" s="95"/>
      <c r="AA32" s="117"/>
      <c r="AB32" s="93"/>
      <c r="AC32" s="211">
        <v>1</v>
      </c>
      <c r="AD32" s="188">
        <v>1</v>
      </c>
      <c r="AE32" s="188">
        <v>1</v>
      </c>
    </row>
    <row r="33" spans="1:157" ht="22.5" hidden="1" customHeight="1" x14ac:dyDescent="0.2">
      <c r="A33" s="18">
        <v>5.63</v>
      </c>
      <c r="B33" s="10" t="s">
        <v>30</v>
      </c>
      <c r="C33" s="4">
        <v>4555</v>
      </c>
      <c r="D33" s="37" t="s">
        <v>443</v>
      </c>
      <c r="E33" s="41"/>
      <c r="F33" s="30">
        <v>345</v>
      </c>
      <c r="G33" s="20" t="s">
        <v>442</v>
      </c>
      <c r="H33" s="118"/>
      <c r="I33" s="208"/>
      <c r="J33" s="119"/>
      <c r="K33" s="97"/>
      <c r="L33" s="93"/>
      <c r="M33" s="95"/>
      <c r="N33" s="95"/>
      <c r="O33" s="97"/>
      <c r="P33" s="93"/>
      <c r="Q33" s="95"/>
      <c r="R33" s="188">
        <v>6</v>
      </c>
      <c r="S33" s="97"/>
      <c r="T33" s="93"/>
      <c r="U33" s="95"/>
      <c r="V33" s="95"/>
      <c r="W33" s="97"/>
      <c r="X33" s="93"/>
      <c r="Y33" s="95"/>
      <c r="Z33" s="95"/>
      <c r="AA33" s="117"/>
      <c r="AB33" s="93"/>
      <c r="AC33" s="211">
        <v>1</v>
      </c>
      <c r="AD33" s="188">
        <v>1</v>
      </c>
      <c r="AE33" s="188">
        <v>1</v>
      </c>
    </row>
    <row r="34" spans="1:157" ht="22.5" customHeight="1" x14ac:dyDescent="0.2">
      <c r="A34" s="18">
        <v>9.2799999999999994</v>
      </c>
      <c r="B34" s="36" t="s">
        <v>320</v>
      </c>
      <c r="C34" s="4">
        <v>1576</v>
      </c>
      <c r="D34" s="3" t="s">
        <v>520</v>
      </c>
      <c r="E34" s="41"/>
      <c r="F34" s="30">
        <v>138</v>
      </c>
      <c r="G34" s="20" t="s">
        <v>383</v>
      </c>
      <c r="H34" s="118"/>
      <c r="I34" s="120"/>
      <c r="J34" s="119"/>
      <c r="K34" s="97"/>
      <c r="L34" s="93"/>
      <c r="M34" s="95"/>
      <c r="N34" s="95"/>
      <c r="O34" s="97"/>
      <c r="P34" s="93"/>
      <c r="Q34" s="95"/>
      <c r="R34" s="188"/>
      <c r="S34" s="97"/>
      <c r="T34" s="93"/>
      <c r="U34" s="95"/>
      <c r="V34" s="95"/>
      <c r="W34" s="97"/>
      <c r="X34" s="93"/>
      <c r="Y34" s="95"/>
      <c r="Z34" s="95"/>
      <c r="AA34" s="117"/>
      <c r="AB34" s="93"/>
      <c r="AC34" s="111"/>
      <c r="AD34" s="95"/>
      <c r="AE34" s="97"/>
    </row>
    <row r="35" spans="1:157" ht="22.5" hidden="1" customHeight="1" x14ac:dyDescent="0.2">
      <c r="A35" s="18">
        <v>13.75</v>
      </c>
      <c r="B35" s="4" t="s">
        <v>770</v>
      </c>
      <c r="C35" s="4"/>
      <c r="D35" s="3" t="s">
        <v>237</v>
      </c>
      <c r="E35" s="27"/>
      <c r="F35" s="30">
        <v>138</v>
      </c>
      <c r="G35" s="21" t="s">
        <v>274</v>
      </c>
      <c r="H35" s="93"/>
      <c r="I35" s="114"/>
      <c r="J35" s="95"/>
      <c r="K35" s="97"/>
      <c r="L35" s="93"/>
      <c r="M35" s="95"/>
      <c r="N35" s="95"/>
      <c r="O35" s="97"/>
      <c r="P35" s="93"/>
      <c r="Q35" s="188">
        <v>0</v>
      </c>
      <c r="R35" s="188">
        <v>14</v>
      </c>
      <c r="S35" s="97"/>
      <c r="T35" s="93"/>
      <c r="U35" s="95"/>
      <c r="V35" s="95"/>
      <c r="W35" s="97"/>
      <c r="X35" s="104"/>
      <c r="Y35" s="96"/>
      <c r="Z35" s="96"/>
      <c r="AA35" s="103"/>
      <c r="AB35" s="93"/>
      <c r="AC35" s="96"/>
      <c r="AD35" s="96"/>
      <c r="AE35" s="225">
        <v>1</v>
      </c>
    </row>
    <row r="36" spans="1:157" ht="22.5" hidden="1" customHeight="1" x14ac:dyDescent="0.2">
      <c r="A36" s="18">
        <v>36.229999999999997</v>
      </c>
      <c r="B36" s="36" t="s">
        <v>336</v>
      </c>
      <c r="C36" s="4">
        <v>4511</v>
      </c>
      <c r="D36" s="3" t="s">
        <v>576</v>
      </c>
      <c r="E36" s="41"/>
      <c r="F36" s="30">
        <v>345</v>
      </c>
      <c r="G36" s="20" t="s">
        <v>274</v>
      </c>
      <c r="H36" s="118"/>
      <c r="I36" s="119"/>
      <c r="J36" s="119"/>
      <c r="K36" s="97"/>
      <c r="L36" s="93"/>
      <c r="M36" s="95"/>
      <c r="N36" s="95"/>
      <c r="O36" s="97"/>
      <c r="P36" s="93"/>
      <c r="Q36" s="95"/>
      <c r="R36" s="95"/>
      <c r="S36" s="97"/>
      <c r="T36" s="93"/>
      <c r="U36" s="95"/>
      <c r="V36" s="95"/>
      <c r="W36" s="97"/>
      <c r="X36" s="93"/>
      <c r="Y36" s="95"/>
      <c r="Z36" s="95"/>
      <c r="AA36" s="97"/>
      <c r="AB36" s="186">
        <v>7</v>
      </c>
      <c r="AC36" s="95"/>
      <c r="AD36" s="188">
        <v>2</v>
      </c>
      <c r="AE36" s="218">
        <v>1</v>
      </c>
    </row>
    <row r="37" spans="1:157" ht="22.5" hidden="1" customHeight="1" x14ac:dyDescent="0.2">
      <c r="A37" s="18">
        <v>5.93</v>
      </c>
      <c r="B37" s="4" t="s">
        <v>772</v>
      </c>
      <c r="C37" s="4" t="s">
        <v>116</v>
      </c>
      <c r="D37" s="3" t="s">
        <v>616</v>
      </c>
      <c r="E37" s="41"/>
      <c r="F37" s="30">
        <v>138</v>
      </c>
      <c r="G37" s="20" t="s">
        <v>274</v>
      </c>
      <c r="H37" s="118"/>
      <c r="I37" s="119"/>
      <c r="J37" s="119"/>
      <c r="K37" s="97"/>
      <c r="L37" s="93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97"/>
      <c r="X37" s="93"/>
      <c r="Y37" s="95"/>
      <c r="Z37" s="95"/>
      <c r="AA37" s="97"/>
      <c r="AB37" s="93"/>
      <c r="AC37" s="111"/>
      <c r="AD37" s="96"/>
      <c r="AE37" s="97"/>
    </row>
    <row r="38" spans="1:157" ht="22.5" hidden="1" customHeight="1" x14ac:dyDescent="0.2">
      <c r="A38" s="18">
        <v>1</v>
      </c>
      <c r="B38" s="4" t="s">
        <v>771</v>
      </c>
      <c r="C38" s="4"/>
      <c r="D38" s="3" t="s">
        <v>584</v>
      </c>
      <c r="E38" s="27"/>
      <c r="F38" s="30">
        <v>138</v>
      </c>
      <c r="G38" s="21" t="s">
        <v>274</v>
      </c>
      <c r="H38" s="93"/>
      <c r="I38" s="95"/>
      <c r="J38" s="95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104"/>
      <c r="Y38" s="96"/>
      <c r="Z38" s="96"/>
      <c r="AA38" s="103"/>
      <c r="AB38" s="190">
        <v>1</v>
      </c>
      <c r="AC38" s="96"/>
      <c r="AD38" s="96"/>
      <c r="AE38" s="103"/>
    </row>
    <row r="39" spans="1:157" ht="22.5" hidden="1" customHeight="1" x14ac:dyDescent="0.2">
      <c r="A39" s="18">
        <v>1</v>
      </c>
      <c r="B39" s="4" t="s">
        <v>44</v>
      </c>
      <c r="C39" s="4"/>
      <c r="D39" s="3" t="s">
        <v>585</v>
      </c>
      <c r="E39" s="3"/>
      <c r="F39" s="30">
        <v>138</v>
      </c>
      <c r="G39" s="21" t="s">
        <v>274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104"/>
      <c r="Y39" s="96"/>
      <c r="Z39" s="96"/>
      <c r="AA39" s="103"/>
      <c r="AB39" s="104"/>
      <c r="AC39" s="96"/>
      <c r="AD39" s="96"/>
      <c r="AE39" s="103"/>
      <c r="AL39" s="22"/>
    </row>
    <row r="40" spans="1:157" ht="22.5" hidden="1" customHeight="1" x14ac:dyDescent="0.2">
      <c r="A40" s="18">
        <v>18.2</v>
      </c>
      <c r="B40" s="4" t="s">
        <v>773</v>
      </c>
      <c r="C40" s="4"/>
      <c r="D40" s="3" t="s">
        <v>236</v>
      </c>
      <c r="E40" s="27"/>
      <c r="F40" s="30">
        <v>138</v>
      </c>
      <c r="G40" s="21" t="s">
        <v>274</v>
      </c>
      <c r="H40" s="93"/>
      <c r="I40" s="95"/>
      <c r="J40" s="95"/>
      <c r="K40" s="97"/>
      <c r="L40" s="93"/>
      <c r="M40" s="95"/>
      <c r="N40" s="95"/>
      <c r="O40" s="97"/>
      <c r="P40" s="93"/>
      <c r="Q40" s="188">
        <v>0</v>
      </c>
      <c r="R40" s="188">
        <v>18</v>
      </c>
      <c r="S40" s="97"/>
      <c r="T40" s="93"/>
      <c r="U40" s="95"/>
      <c r="V40" s="95"/>
      <c r="W40" s="97"/>
      <c r="X40" s="104"/>
      <c r="Y40" s="96"/>
      <c r="Z40" s="96"/>
      <c r="AA40" s="103"/>
      <c r="AB40" s="186">
        <v>1</v>
      </c>
      <c r="AC40" s="96"/>
      <c r="AD40" s="96"/>
      <c r="AE40" s="225">
        <v>1</v>
      </c>
    </row>
    <row r="41" spans="1:157" s="11" customFormat="1" ht="22.5" hidden="1" customHeight="1" x14ac:dyDescent="0.2">
      <c r="A41" s="18">
        <v>36.4</v>
      </c>
      <c r="B41" s="4" t="s">
        <v>774</v>
      </c>
      <c r="C41" s="4">
        <v>4574</v>
      </c>
      <c r="D41" s="3" t="s">
        <v>832</v>
      </c>
      <c r="E41" s="27"/>
      <c r="F41" s="30">
        <v>345</v>
      </c>
      <c r="G41" s="21" t="s">
        <v>274</v>
      </c>
      <c r="H41" s="93"/>
      <c r="I41" s="95"/>
      <c r="J41" s="95"/>
      <c r="K41" s="97"/>
      <c r="L41" s="93"/>
      <c r="M41" s="95"/>
      <c r="N41" s="165"/>
      <c r="O41" s="97"/>
      <c r="P41" s="93"/>
      <c r="Q41" s="95"/>
      <c r="R41" s="95"/>
      <c r="S41" s="97"/>
      <c r="T41" s="93"/>
      <c r="U41" s="95"/>
      <c r="V41" s="95"/>
      <c r="W41" s="97"/>
      <c r="X41" s="104"/>
      <c r="Y41" s="96"/>
      <c r="Z41" s="96"/>
      <c r="AA41" s="103"/>
      <c r="AB41" s="190">
        <v>2</v>
      </c>
      <c r="AC41" s="188">
        <v>1</v>
      </c>
      <c r="AD41" s="201"/>
      <c r="AE41" s="103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ht="22.5" hidden="1" customHeight="1" x14ac:dyDescent="0.2">
      <c r="A42" s="18">
        <v>3.2</v>
      </c>
      <c r="B42" s="4" t="s">
        <v>775</v>
      </c>
      <c r="C42" s="4"/>
      <c r="D42" s="3" t="s">
        <v>238</v>
      </c>
      <c r="E42" s="27"/>
      <c r="F42" s="30">
        <v>138</v>
      </c>
      <c r="G42" s="21" t="s">
        <v>274</v>
      </c>
      <c r="H42" s="93"/>
      <c r="I42" s="95"/>
      <c r="J42" s="95"/>
      <c r="K42" s="97"/>
      <c r="L42" s="93"/>
      <c r="M42" s="95"/>
      <c r="N42" s="95"/>
      <c r="O42" s="97"/>
      <c r="P42" s="93"/>
      <c r="Q42" s="95"/>
      <c r="R42" s="95"/>
      <c r="S42" s="97"/>
      <c r="T42" s="93"/>
      <c r="U42" s="95"/>
      <c r="V42" s="95"/>
      <c r="W42" s="97"/>
      <c r="X42" s="104"/>
      <c r="Y42" s="96"/>
      <c r="Z42" s="96"/>
      <c r="AA42" s="103"/>
      <c r="AB42" s="104"/>
      <c r="AC42" s="96"/>
      <c r="AD42" s="201">
        <v>1</v>
      </c>
      <c r="AE42" s="103"/>
    </row>
    <row r="43" spans="1:157" ht="22.5" hidden="1" customHeight="1" x14ac:dyDescent="0.2">
      <c r="A43" s="18">
        <v>17.600000000000001</v>
      </c>
      <c r="B43" s="4" t="s">
        <v>196</v>
      </c>
      <c r="C43" s="4"/>
      <c r="D43" s="3" t="s">
        <v>458</v>
      </c>
      <c r="E43" s="27"/>
      <c r="F43" s="30">
        <v>345</v>
      </c>
      <c r="G43" s="21" t="s">
        <v>274</v>
      </c>
      <c r="H43" s="93"/>
      <c r="I43" s="95"/>
      <c r="J43" s="95"/>
      <c r="K43" s="97"/>
      <c r="L43" s="93"/>
      <c r="M43" s="95"/>
      <c r="N43" s="95"/>
      <c r="O43" s="97"/>
      <c r="P43" s="93"/>
      <c r="Q43" s="188">
        <v>18</v>
      </c>
      <c r="R43" s="95"/>
      <c r="S43" s="97"/>
      <c r="T43" s="93"/>
      <c r="U43" s="95"/>
      <c r="V43" s="95"/>
      <c r="W43" s="97"/>
      <c r="X43" s="104"/>
      <c r="Y43" s="96"/>
      <c r="Z43" s="96"/>
      <c r="AA43" s="103"/>
      <c r="AB43" s="190">
        <v>1</v>
      </c>
      <c r="AC43" s="201">
        <v>3</v>
      </c>
      <c r="AD43" s="96"/>
      <c r="AE43" s="225">
        <v>1</v>
      </c>
    </row>
    <row r="44" spans="1:157" ht="22.5" hidden="1" customHeight="1" x14ac:dyDescent="0.2">
      <c r="A44" s="18">
        <v>0.63</v>
      </c>
      <c r="B44" s="4" t="s">
        <v>45</v>
      </c>
      <c r="C44" s="4"/>
      <c r="D44" s="3" t="s">
        <v>587</v>
      </c>
      <c r="E44" s="27"/>
      <c r="F44" s="30">
        <v>138</v>
      </c>
      <c r="G44" s="21" t="s">
        <v>274</v>
      </c>
      <c r="H44" s="93"/>
      <c r="I44" s="95"/>
      <c r="J44" s="95"/>
      <c r="K44" s="97"/>
      <c r="L44" s="93"/>
      <c r="M44" s="95"/>
      <c r="N44" s="95"/>
      <c r="O44" s="97"/>
      <c r="P44" s="93"/>
      <c r="Q44" s="95"/>
      <c r="R44" s="95"/>
      <c r="S44" s="97"/>
      <c r="T44" s="93"/>
      <c r="U44" s="95"/>
      <c r="V44" s="95"/>
      <c r="W44" s="97"/>
      <c r="X44" s="104"/>
      <c r="Y44" s="96"/>
      <c r="Z44" s="96"/>
      <c r="AA44" s="103"/>
      <c r="AB44" s="104"/>
      <c r="AC44" s="96"/>
      <c r="AD44" s="96"/>
      <c r="AE44" s="103"/>
    </row>
    <row r="45" spans="1:157" ht="22.5" hidden="1" customHeight="1" x14ac:dyDescent="0.2">
      <c r="A45" s="18">
        <v>18.89</v>
      </c>
      <c r="B45" s="36" t="s">
        <v>305</v>
      </c>
      <c r="C45" s="179">
        <v>4597</v>
      </c>
      <c r="D45" s="3" t="s">
        <v>586</v>
      </c>
      <c r="E45" s="41"/>
      <c r="F45" s="30">
        <v>345</v>
      </c>
      <c r="G45" s="169" t="s">
        <v>274</v>
      </c>
      <c r="H45" s="118"/>
      <c r="I45" s="119"/>
      <c r="J45" s="119"/>
      <c r="K45" s="97"/>
      <c r="L45" s="93"/>
      <c r="M45" s="95"/>
      <c r="N45" s="95"/>
      <c r="O45" s="97"/>
      <c r="P45" s="93"/>
      <c r="Q45" s="95"/>
      <c r="R45" s="95"/>
      <c r="S45" s="97"/>
      <c r="T45" s="93"/>
      <c r="U45" s="95"/>
      <c r="V45" s="95"/>
      <c r="W45" s="97"/>
      <c r="X45" s="93"/>
      <c r="Y45" s="95"/>
      <c r="Z45" s="95"/>
      <c r="AA45" s="97"/>
      <c r="AB45" s="186">
        <v>4</v>
      </c>
      <c r="AC45" s="188">
        <v>4</v>
      </c>
      <c r="AD45" s="188">
        <v>1</v>
      </c>
      <c r="AE45" s="97"/>
    </row>
    <row r="46" spans="1:157" ht="22.5" hidden="1" customHeight="1" x14ac:dyDescent="0.2">
      <c r="A46" s="18">
        <v>4.5</v>
      </c>
      <c r="B46" s="4" t="s">
        <v>776</v>
      </c>
      <c r="C46" s="4"/>
      <c r="D46" s="3" t="s">
        <v>239</v>
      </c>
      <c r="E46" s="27"/>
      <c r="F46" s="30">
        <v>138</v>
      </c>
      <c r="G46" s="168" t="s">
        <v>274</v>
      </c>
      <c r="H46" s="114"/>
      <c r="I46" s="95"/>
      <c r="J46" s="95"/>
      <c r="K46" s="97"/>
      <c r="L46" s="93"/>
      <c r="M46" s="117"/>
      <c r="N46" s="95"/>
      <c r="O46" s="97"/>
      <c r="P46" s="93"/>
      <c r="Q46" s="95"/>
      <c r="R46" s="95"/>
      <c r="S46" s="97"/>
      <c r="T46" s="93"/>
      <c r="U46" s="95"/>
      <c r="V46" s="95"/>
      <c r="W46" s="97"/>
      <c r="X46" s="104"/>
      <c r="Y46" s="96"/>
      <c r="Z46" s="96"/>
      <c r="AA46" s="103"/>
      <c r="AB46" s="104"/>
      <c r="AC46" s="96"/>
      <c r="AD46" s="201">
        <v>1</v>
      </c>
      <c r="AE46" s="103"/>
    </row>
    <row r="47" spans="1:157" ht="22.5" hidden="1" customHeight="1" x14ac:dyDescent="0.2">
      <c r="A47" s="18">
        <v>40.299999999999997</v>
      </c>
      <c r="B47" s="10" t="s">
        <v>189</v>
      </c>
      <c r="C47" s="10"/>
      <c r="D47" s="3" t="s">
        <v>733</v>
      </c>
      <c r="E47" s="29"/>
      <c r="F47" s="31">
        <v>161</v>
      </c>
      <c r="G47" s="21" t="s">
        <v>831</v>
      </c>
      <c r="H47" s="196">
        <v>40</v>
      </c>
      <c r="I47" s="111"/>
      <c r="J47" s="111"/>
      <c r="K47" s="97"/>
      <c r="L47" s="93"/>
      <c r="M47" s="95"/>
      <c r="N47" s="216">
        <v>40</v>
      </c>
      <c r="O47" s="97"/>
      <c r="P47" s="93"/>
      <c r="Q47" s="95"/>
      <c r="R47" s="95"/>
      <c r="S47" s="97"/>
      <c r="T47" s="93"/>
      <c r="U47" s="95"/>
      <c r="V47" s="95"/>
      <c r="W47" s="97"/>
      <c r="X47" s="104"/>
      <c r="Y47" s="96"/>
      <c r="Z47" s="96"/>
      <c r="AA47" s="103"/>
      <c r="AB47" s="197">
        <v>1</v>
      </c>
      <c r="AC47" s="201">
        <v>1</v>
      </c>
      <c r="AD47" s="222">
        <v>1</v>
      </c>
      <c r="AE47" s="103"/>
    </row>
    <row r="48" spans="1:157" ht="22.5" hidden="1" customHeight="1" x14ac:dyDescent="0.2">
      <c r="A48" s="18">
        <v>27.58</v>
      </c>
      <c r="B48" s="4" t="s">
        <v>155</v>
      </c>
      <c r="C48" s="4"/>
      <c r="D48" s="3" t="s">
        <v>734</v>
      </c>
      <c r="E48" s="27"/>
      <c r="F48" s="30">
        <v>138</v>
      </c>
      <c r="G48" s="19" t="s">
        <v>831</v>
      </c>
      <c r="H48" s="93"/>
      <c r="I48" s="95"/>
      <c r="J48" s="95"/>
      <c r="K48" s="103"/>
      <c r="L48" s="104"/>
      <c r="M48" s="96"/>
      <c r="N48" s="96"/>
      <c r="O48" s="103"/>
      <c r="P48" s="104"/>
      <c r="Q48" s="96"/>
      <c r="R48" s="96"/>
      <c r="S48" s="103"/>
      <c r="T48" s="107"/>
      <c r="U48" s="96"/>
      <c r="V48" s="105"/>
      <c r="W48" s="103"/>
      <c r="X48" s="190">
        <v>0</v>
      </c>
      <c r="Y48" s="96"/>
      <c r="Z48" s="96"/>
      <c r="AA48" s="224">
        <v>1</v>
      </c>
      <c r="AB48" s="197">
        <v>1</v>
      </c>
      <c r="AC48" s="201">
        <v>1</v>
      </c>
      <c r="AD48" s="222">
        <v>1</v>
      </c>
      <c r="AE48" s="224">
        <v>1</v>
      </c>
    </row>
    <row r="49" spans="1:31" ht="22.5" customHeight="1" x14ac:dyDescent="0.2">
      <c r="A49" s="18">
        <v>27.45</v>
      </c>
      <c r="B49" s="4" t="s">
        <v>220</v>
      </c>
      <c r="C49" s="4"/>
      <c r="D49" s="3" t="s">
        <v>522</v>
      </c>
      <c r="E49" s="27"/>
      <c r="F49" s="30">
        <v>345</v>
      </c>
      <c r="G49" s="19" t="s">
        <v>383</v>
      </c>
      <c r="H49" s="93"/>
      <c r="I49" s="95"/>
      <c r="J49" s="95"/>
      <c r="K49" s="103"/>
      <c r="L49" s="104"/>
      <c r="M49" s="96"/>
      <c r="N49" s="96"/>
      <c r="O49" s="97"/>
      <c r="P49" s="93"/>
      <c r="Q49" s="95"/>
      <c r="R49" s="188"/>
      <c r="S49" s="103"/>
      <c r="T49" s="104"/>
      <c r="U49" s="96"/>
      <c r="V49" s="96"/>
      <c r="W49" s="103"/>
      <c r="X49" s="104"/>
      <c r="Y49" s="96"/>
      <c r="Z49" s="96"/>
      <c r="AA49" s="103"/>
      <c r="AB49" s="190">
        <v>1</v>
      </c>
      <c r="AC49" s="201">
        <v>1</v>
      </c>
      <c r="AD49" s="201">
        <v>1</v>
      </c>
      <c r="AE49" s="201">
        <v>1</v>
      </c>
    </row>
    <row r="50" spans="1:31" ht="22.5" customHeight="1" x14ac:dyDescent="0.2">
      <c r="A50" s="18">
        <v>21.16</v>
      </c>
      <c r="B50" s="4" t="s">
        <v>224</v>
      </c>
      <c r="C50" s="4">
        <v>4525</v>
      </c>
      <c r="D50" s="3" t="s">
        <v>521</v>
      </c>
      <c r="E50" s="27"/>
      <c r="F50" s="30">
        <v>345</v>
      </c>
      <c r="G50" s="19" t="s">
        <v>383</v>
      </c>
      <c r="H50" s="93"/>
      <c r="I50" s="95"/>
      <c r="J50" s="95"/>
      <c r="K50" s="103"/>
      <c r="L50" s="104"/>
      <c r="M50" s="96"/>
      <c r="N50" s="96"/>
      <c r="O50" s="103"/>
      <c r="P50" s="104"/>
      <c r="Q50" s="96"/>
      <c r="R50" s="201"/>
      <c r="S50" s="103"/>
      <c r="T50" s="104"/>
      <c r="U50" s="96"/>
      <c r="V50" s="96"/>
      <c r="W50" s="103"/>
      <c r="X50" s="104"/>
      <c r="Y50" s="96"/>
      <c r="Z50" s="96"/>
      <c r="AA50" s="103"/>
      <c r="AB50" s="104"/>
      <c r="AC50" s="106"/>
      <c r="AD50" s="96"/>
      <c r="AE50" s="103"/>
    </row>
    <row r="51" spans="1:31" ht="22.5" customHeight="1" x14ac:dyDescent="0.2">
      <c r="A51" s="18">
        <v>21.13</v>
      </c>
      <c r="B51" s="4" t="s">
        <v>219</v>
      </c>
      <c r="C51" s="4">
        <v>4587</v>
      </c>
      <c r="D51" s="3" t="s">
        <v>523</v>
      </c>
      <c r="E51" s="27"/>
      <c r="F51" s="30">
        <v>345</v>
      </c>
      <c r="G51" s="19" t="s">
        <v>383</v>
      </c>
      <c r="H51" s="93"/>
      <c r="I51" s="95"/>
      <c r="J51" s="95"/>
      <c r="K51" s="103"/>
      <c r="L51" s="104"/>
      <c r="M51" s="96"/>
      <c r="N51" s="96"/>
      <c r="O51" s="103"/>
      <c r="P51" s="104"/>
      <c r="Q51" s="96"/>
      <c r="R51" s="201"/>
      <c r="S51" s="103"/>
      <c r="T51" s="104"/>
      <c r="U51" s="96"/>
      <c r="V51" s="96"/>
      <c r="W51" s="103"/>
      <c r="X51" s="104"/>
      <c r="Y51" s="96"/>
      <c r="Z51" s="96"/>
      <c r="AA51" s="103"/>
      <c r="AB51" s="104"/>
      <c r="AC51" s="96"/>
      <c r="AD51" s="96"/>
      <c r="AE51" s="103"/>
    </row>
    <row r="52" spans="1:31" ht="22.5" customHeight="1" x14ac:dyDescent="0.2">
      <c r="A52" s="18">
        <v>26.54</v>
      </c>
      <c r="B52" s="4" t="s">
        <v>223</v>
      </c>
      <c r="C52" s="4"/>
      <c r="D52" s="3" t="s">
        <v>524</v>
      </c>
      <c r="E52" s="27"/>
      <c r="F52" s="30">
        <v>345</v>
      </c>
      <c r="G52" s="19" t="s">
        <v>383</v>
      </c>
      <c r="H52" s="93"/>
      <c r="I52" s="188">
        <v>26.54</v>
      </c>
      <c r="J52" s="95"/>
      <c r="K52" s="103"/>
      <c r="L52" s="104"/>
      <c r="M52" s="96"/>
      <c r="N52" s="96"/>
      <c r="O52" s="103"/>
      <c r="P52" s="104"/>
      <c r="Q52" s="96"/>
      <c r="R52" s="201"/>
      <c r="S52" s="103"/>
      <c r="T52" s="104"/>
      <c r="U52" s="96"/>
      <c r="V52" s="96"/>
      <c r="W52" s="103"/>
      <c r="Y52" s="96"/>
      <c r="Z52" s="96"/>
      <c r="AA52" s="103"/>
      <c r="AB52" s="190">
        <v>1</v>
      </c>
      <c r="AC52" s="201">
        <v>1</v>
      </c>
      <c r="AD52" s="201">
        <v>1</v>
      </c>
      <c r="AE52" s="201">
        <v>1</v>
      </c>
    </row>
    <row r="53" spans="1:31" ht="22.5" hidden="1" customHeight="1" x14ac:dyDescent="0.2">
      <c r="A53" s="18">
        <v>11.63</v>
      </c>
      <c r="B53" s="4" t="s">
        <v>200</v>
      </c>
      <c r="C53" s="4">
        <v>1540</v>
      </c>
      <c r="D53" s="3" t="s">
        <v>480</v>
      </c>
      <c r="E53" s="27"/>
      <c r="F53" s="30">
        <v>138</v>
      </c>
      <c r="G53" s="20" t="s">
        <v>442</v>
      </c>
      <c r="H53" s="93"/>
      <c r="I53" s="188"/>
      <c r="J53" s="95"/>
      <c r="K53" s="103"/>
      <c r="L53" s="104"/>
      <c r="M53" s="143"/>
      <c r="N53" s="96"/>
      <c r="O53" s="103"/>
      <c r="P53" s="104"/>
      <c r="Q53" s="96"/>
      <c r="R53" s="201"/>
      <c r="S53" s="103"/>
      <c r="T53" s="104"/>
      <c r="U53" s="96"/>
      <c r="V53" s="96"/>
      <c r="W53" s="103"/>
      <c r="X53" s="104"/>
      <c r="Y53" s="96"/>
      <c r="Z53" s="96"/>
      <c r="AA53" s="103"/>
      <c r="AB53" s="190">
        <v>1</v>
      </c>
      <c r="AC53" s="106"/>
      <c r="AD53" s="96"/>
      <c r="AE53" s="103"/>
    </row>
    <row r="54" spans="1:31" ht="22.5" hidden="1" customHeight="1" x14ac:dyDescent="0.2">
      <c r="A54" s="18">
        <v>28.51</v>
      </c>
      <c r="B54" s="4" t="s">
        <v>260</v>
      </c>
      <c r="C54" s="9">
        <v>1394</v>
      </c>
      <c r="D54" s="3" t="s">
        <v>486</v>
      </c>
      <c r="E54" s="27"/>
      <c r="F54" s="30">
        <v>138</v>
      </c>
      <c r="G54" s="20" t="s">
        <v>442</v>
      </c>
      <c r="H54" s="93"/>
      <c r="I54" s="188"/>
      <c r="J54" s="95"/>
      <c r="K54" s="97"/>
      <c r="L54" s="93"/>
      <c r="M54" s="142"/>
      <c r="N54" s="133"/>
      <c r="O54" s="97"/>
      <c r="P54" s="93"/>
      <c r="Q54" s="95"/>
      <c r="R54" s="188"/>
      <c r="S54" s="97"/>
      <c r="T54" s="104"/>
      <c r="U54" s="96"/>
      <c r="V54" s="96"/>
      <c r="W54" s="103"/>
      <c r="X54" s="104"/>
      <c r="Y54" s="96"/>
      <c r="Z54" s="96"/>
      <c r="AA54" s="103"/>
      <c r="AB54" s="190">
        <v>1</v>
      </c>
      <c r="AC54" s="106"/>
      <c r="AD54" s="96"/>
      <c r="AE54" s="103"/>
    </row>
    <row r="55" spans="1:31" ht="22.5" customHeight="1" x14ac:dyDescent="0.2">
      <c r="A55" s="18">
        <v>20.059999999999999</v>
      </c>
      <c r="B55" s="36" t="s">
        <v>276</v>
      </c>
      <c r="C55" s="4">
        <v>1313</v>
      </c>
      <c r="D55" s="3" t="s">
        <v>530</v>
      </c>
      <c r="E55" s="41"/>
      <c r="F55" s="32">
        <v>138</v>
      </c>
      <c r="G55" s="20" t="s">
        <v>383</v>
      </c>
      <c r="H55" s="118"/>
      <c r="I55" s="119"/>
      <c r="J55" s="119"/>
      <c r="K55" s="97"/>
      <c r="L55" s="93"/>
      <c r="M55" s="95"/>
      <c r="N55" s="95"/>
      <c r="O55" s="97"/>
      <c r="P55" s="93"/>
      <c r="Q55" s="95"/>
      <c r="R55" s="188"/>
      <c r="S55" s="97"/>
      <c r="T55" s="93"/>
      <c r="U55" s="95"/>
      <c r="V55" s="95"/>
      <c r="W55" s="97"/>
      <c r="X55" s="93"/>
      <c r="Y55" s="95"/>
      <c r="Z55" s="95"/>
      <c r="AA55" s="97"/>
      <c r="AB55" s="93"/>
      <c r="AC55" s="111"/>
      <c r="AD55" s="95"/>
      <c r="AE55" s="97"/>
    </row>
    <row r="56" spans="1:31" ht="22.5" customHeight="1" x14ac:dyDescent="0.2">
      <c r="A56" s="18">
        <v>22.41</v>
      </c>
      <c r="B56" s="36" t="s">
        <v>340</v>
      </c>
      <c r="C56" s="4">
        <v>4535</v>
      </c>
      <c r="D56" s="3" t="s">
        <v>525</v>
      </c>
      <c r="E56" s="41"/>
      <c r="F56" s="30">
        <v>345</v>
      </c>
      <c r="G56" s="20" t="s">
        <v>383</v>
      </c>
      <c r="H56" s="118"/>
      <c r="I56" s="208">
        <v>22.41</v>
      </c>
      <c r="J56" s="119"/>
      <c r="K56" s="121"/>
      <c r="L56" s="93"/>
      <c r="M56" s="95"/>
      <c r="N56" s="115"/>
      <c r="O56" s="97"/>
      <c r="P56" s="93"/>
      <c r="Q56" s="95"/>
      <c r="R56" s="188">
        <v>22</v>
      </c>
      <c r="S56" s="97"/>
      <c r="T56" s="93"/>
      <c r="U56" s="95"/>
      <c r="V56" s="95"/>
      <c r="W56" s="97"/>
      <c r="X56" s="93"/>
      <c r="Y56" s="95"/>
      <c r="Z56" s="95"/>
      <c r="AA56" s="97"/>
      <c r="AB56" s="186">
        <v>1</v>
      </c>
      <c r="AC56" s="211">
        <v>1</v>
      </c>
      <c r="AD56" s="218">
        <v>1</v>
      </c>
      <c r="AE56" s="218">
        <v>1</v>
      </c>
    </row>
    <row r="57" spans="1:31" ht="22.5" customHeight="1" x14ac:dyDescent="0.2">
      <c r="A57" s="18">
        <v>43.16</v>
      </c>
      <c r="B57" s="36" t="s">
        <v>342</v>
      </c>
      <c r="C57" s="4">
        <v>4545</v>
      </c>
      <c r="D57" s="3" t="s">
        <v>526</v>
      </c>
      <c r="E57" s="41"/>
      <c r="F57" s="30">
        <v>345</v>
      </c>
      <c r="G57" s="20" t="s">
        <v>383</v>
      </c>
      <c r="H57" s="118"/>
      <c r="I57" s="119"/>
      <c r="J57" s="119"/>
      <c r="K57" s="97"/>
      <c r="L57" s="93"/>
      <c r="M57" s="95"/>
      <c r="N57" s="95"/>
      <c r="O57" s="97"/>
      <c r="P57" s="93"/>
      <c r="Q57" s="95"/>
      <c r="R57" s="188"/>
      <c r="S57" s="97"/>
      <c r="T57" s="93"/>
      <c r="U57" s="95"/>
      <c r="V57" s="95"/>
      <c r="W57" s="97"/>
      <c r="X57" s="93"/>
      <c r="Y57" s="95"/>
      <c r="Z57" s="95"/>
      <c r="AA57" s="97"/>
      <c r="AB57" s="186">
        <v>1</v>
      </c>
      <c r="AC57" s="111"/>
      <c r="AD57" s="95"/>
      <c r="AE57" s="97"/>
    </row>
    <row r="58" spans="1:31" ht="22.5" customHeight="1" x14ac:dyDescent="0.2">
      <c r="A58" s="18">
        <v>5.3</v>
      </c>
      <c r="B58" s="10" t="s">
        <v>426</v>
      </c>
      <c r="C58" s="4">
        <v>4571</v>
      </c>
      <c r="D58" s="3" t="s">
        <v>527</v>
      </c>
      <c r="E58" s="41"/>
      <c r="F58" s="30">
        <v>345</v>
      </c>
      <c r="G58" s="20" t="s">
        <v>383</v>
      </c>
      <c r="H58" s="118"/>
      <c r="I58" s="119"/>
      <c r="J58" s="119"/>
      <c r="K58" s="97"/>
      <c r="L58" s="93"/>
      <c r="M58" s="95"/>
      <c r="N58" s="95"/>
      <c r="O58" s="97"/>
      <c r="P58" s="93"/>
      <c r="Q58" s="95"/>
      <c r="R58" s="188"/>
      <c r="S58" s="97"/>
      <c r="T58" s="93"/>
      <c r="U58" s="95"/>
      <c r="V58" s="95"/>
      <c r="W58" s="97"/>
      <c r="X58" s="93"/>
      <c r="Y58" s="188">
        <v>1</v>
      </c>
      <c r="Z58" s="95"/>
      <c r="AA58" s="218">
        <v>1</v>
      </c>
      <c r="AB58" s="186">
        <v>1</v>
      </c>
      <c r="AC58" s="211"/>
      <c r="AD58" s="95"/>
      <c r="AE58" s="97"/>
    </row>
    <row r="59" spans="1:31" ht="22.5" customHeight="1" x14ac:dyDescent="0.2">
      <c r="A59" s="18">
        <v>8.4600000000000009</v>
      </c>
      <c r="B59" s="10" t="s">
        <v>777</v>
      </c>
      <c r="C59" s="4" t="s">
        <v>126</v>
      </c>
      <c r="D59" s="3" t="s">
        <v>528</v>
      </c>
      <c r="E59" s="41"/>
      <c r="F59" s="30">
        <v>138</v>
      </c>
      <c r="G59" s="20" t="s">
        <v>383</v>
      </c>
      <c r="H59" s="118"/>
      <c r="I59" s="208">
        <v>8</v>
      </c>
      <c r="J59" s="119"/>
      <c r="K59" s="97"/>
      <c r="L59" s="93"/>
      <c r="M59" s="95"/>
      <c r="N59" s="95"/>
      <c r="O59" s="97"/>
      <c r="P59" s="93"/>
      <c r="Q59" s="95"/>
      <c r="R59" s="188"/>
      <c r="S59" s="97"/>
      <c r="T59" s="93"/>
      <c r="U59" s="95"/>
      <c r="V59" s="95"/>
      <c r="W59" s="97"/>
      <c r="X59" s="93"/>
      <c r="Y59" s="95"/>
      <c r="Z59" s="95"/>
      <c r="AA59" s="97"/>
      <c r="AB59" s="93"/>
      <c r="AC59" s="230">
        <v>1</v>
      </c>
      <c r="AD59" s="95"/>
      <c r="AE59" s="218">
        <v>1</v>
      </c>
    </row>
    <row r="60" spans="1:31" ht="22.5" hidden="1" customHeight="1" x14ac:dyDescent="0.2">
      <c r="A60" s="18">
        <v>22.34</v>
      </c>
      <c r="B60" s="4" t="s">
        <v>218</v>
      </c>
      <c r="C60" s="4">
        <v>4557</v>
      </c>
      <c r="D60" s="3" t="s">
        <v>629</v>
      </c>
      <c r="E60" s="27"/>
      <c r="F60" s="30">
        <v>345</v>
      </c>
      <c r="G60" s="19" t="s">
        <v>385</v>
      </c>
      <c r="H60" s="93"/>
      <c r="I60" s="95"/>
      <c r="J60" s="95"/>
      <c r="K60" s="103"/>
      <c r="L60" s="104"/>
      <c r="M60" s="96"/>
      <c r="N60" s="96"/>
      <c r="O60" s="103"/>
      <c r="P60" s="104"/>
      <c r="Q60" s="201"/>
      <c r="R60" s="96"/>
      <c r="S60" s="103"/>
      <c r="T60" s="104"/>
      <c r="U60" s="96"/>
      <c r="V60" s="96"/>
      <c r="W60" s="103"/>
      <c r="X60" s="104"/>
      <c r="Y60" s="96"/>
      <c r="Z60" s="96"/>
      <c r="AA60" s="103"/>
      <c r="AB60" s="190">
        <v>1</v>
      </c>
      <c r="AC60" s="201"/>
      <c r="AD60" s="96"/>
      <c r="AE60" s="103"/>
    </row>
    <row r="61" spans="1:31" ht="22.5" hidden="1" customHeight="1" x14ac:dyDescent="0.2">
      <c r="A61" s="18">
        <v>0.28000000000000003</v>
      </c>
      <c r="B61" s="4" t="s">
        <v>153</v>
      </c>
      <c r="C61" s="4">
        <v>4595</v>
      </c>
      <c r="D61" s="3" t="s">
        <v>630</v>
      </c>
      <c r="E61" s="27"/>
      <c r="F61" s="30">
        <v>345</v>
      </c>
      <c r="G61" s="19" t="s">
        <v>385</v>
      </c>
      <c r="H61" s="93"/>
      <c r="I61" s="95"/>
      <c r="J61" s="95"/>
      <c r="K61" s="103"/>
      <c r="L61" s="104"/>
      <c r="M61" s="96"/>
      <c r="N61" s="96"/>
      <c r="O61" s="103"/>
      <c r="P61" s="104"/>
      <c r="Q61" s="201"/>
      <c r="R61" s="96"/>
      <c r="S61" s="103"/>
      <c r="T61" s="104"/>
      <c r="U61" s="96"/>
      <c r="V61" s="96"/>
      <c r="W61" s="103"/>
      <c r="X61" s="104"/>
      <c r="Y61" s="96"/>
      <c r="Z61" s="96"/>
      <c r="AA61" s="103"/>
      <c r="AB61" s="104"/>
      <c r="AC61" s="201"/>
      <c r="AD61" s="96"/>
      <c r="AE61" s="103"/>
    </row>
    <row r="62" spans="1:31" ht="22.5" hidden="1" customHeight="1" x14ac:dyDescent="0.2">
      <c r="A62" s="18">
        <v>4.74</v>
      </c>
      <c r="B62" s="36" t="s">
        <v>332</v>
      </c>
      <c r="C62" s="4">
        <v>1626</v>
      </c>
      <c r="D62" s="3" t="s">
        <v>627</v>
      </c>
      <c r="E62" s="41"/>
      <c r="F62" s="30">
        <v>138</v>
      </c>
      <c r="G62" s="19" t="s">
        <v>385</v>
      </c>
      <c r="H62" s="118"/>
      <c r="I62" s="119"/>
      <c r="J62" s="119"/>
      <c r="K62" s="97"/>
      <c r="L62" s="93"/>
      <c r="M62" s="95"/>
      <c r="N62" s="95"/>
      <c r="O62" s="97"/>
      <c r="P62" s="93"/>
      <c r="Q62" s="188"/>
      <c r="R62" s="95"/>
      <c r="S62" s="97"/>
      <c r="T62" s="93"/>
      <c r="U62" s="95"/>
      <c r="V62" s="95"/>
      <c r="W62" s="97"/>
      <c r="X62" s="93"/>
      <c r="Y62" s="95"/>
      <c r="Z62" s="95"/>
      <c r="AA62" s="97"/>
      <c r="AB62" s="93"/>
      <c r="AC62" s="188"/>
      <c r="AD62" s="95"/>
      <c r="AE62" s="97"/>
    </row>
    <row r="63" spans="1:31" ht="22.5" hidden="1" customHeight="1" x14ac:dyDescent="0.2">
      <c r="A63" s="18">
        <v>30.4</v>
      </c>
      <c r="B63" s="4" t="s">
        <v>217</v>
      </c>
      <c r="C63" s="4">
        <v>4516</v>
      </c>
      <c r="D63" s="3" t="s">
        <v>628</v>
      </c>
      <c r="E63" s="27"/>
      <c r="F63" s="30">
        <v>345</v>
      </c>
      <c r="G63" s="19" t="s">
        <v>385</v>
      </c>
      <c r="H63" s="93"/>
      <c r="I63" s="188">
        <v>30</v>
      </c>
      <c r="J63" s="95"/>
      <c r="K63" s="103"/>
      <c r="L63" s="104"/>
      <c r="M63" s="96"/>
      <c r="N63" s="96"/>
      <c r="O63" s="103"/>
      <c r="P63" s="104"/>
      <c r="Q63" s="201"/>
      <c r="R63" s="96"/>
      <c r="S63" s="103"/>
      <c r="T63" s="104"/>
      <c r="U63" s="96"/>
      <c r="V63" s="96"/>
      <c r="W63" s="103"/>
      <c r="X63" s="104"/>
      <c r="Y63" s="96"/>
      <c r="Z63" s="96"/>
      <c r="AA63" s="103"/>
      <c r="AB63" s="194">
        <v>1</v>
      </c>
      <c r="AC63" s="201"/>
      <c r="AD63" s="96"/>
      <c r="AE63" s="103"/>
    </row>
    <row r="64" spans="1:31" ht="22.5" hidden="1" customHeight="1" x14ac:dyDescent="0.2">
      <c r="A64" s="18">
        <v>50.07</v>
      </c>
      <c r="B64" s="36" t="s">
        <v>343</v>
      </c>
      <c r="C64" s="4">
        <v>4551</v>
      </c>
      <c r="D64" s="3" t="s">
        <v>588</v>
      </c>
      <c r="E64" s="41"/>
      <c r="F64" s="30">
        <v>345</v>
      </c>
      <c r="G64" s="169" t="s">
        <v>274</v>
      </c>
      <c r="H64" s="118"/>
      <c r="I64" s="119"/>
      <c r="J64" s="119"/>
      <c r="K64" s="97"/>
      <c r="L64" s="93"/>
      <c r="M64" s="95"/>
      <c r="N64" s="95"/>
      <c r="O64" s="97"/>
      <c r="P64" s="93"/>
      <c r="Q64" s="95"/>
      <c r="R64" s="95"/>
      <c r="S64" s="97"/>
      <c r="T64" s="93"/>
      <c r="U64" s="95"/>
      <c r="V64" s="95"/>
      <c r="W64" s="97"/>
      <c r="X64" s="186">
        <v>1</v>
      </c>
      <c r="Y64" s="95"/>
      <c r="Z64" s="95"/>
      <c r="AA64" s="97"/>
      <c r="AB64" s="186">
        <v>2</v>
      </c>
      <c r="AC64" s="188">
        <v>4</v>
      </c>
      <c r="AD64" s="188">
        <v>1</v>
      </c>
      <c r="AE64" s="218">
        <v>1</v>
      </c>
    </row>
    <row r="65" spans="1:31" ht="22.5" hidden="1" customHeight="1" x14ac:dyDescent="0.2">
      <c r="A65" s="18">
        <v>15.88</v>
      </c>
      <c r="B65" s="10" t="s">
        <v>833</v>
      </c>
      <c r="C65" s="4">
        <v>4513</v>
      </c>
      <c r="D65" s="3" t="s">
        <v>834</v>
      </c>
      <c r="E65" s="41"/>
      <c r="F65" s="30">
        <v>345</v>
      </c>
      <c r="G65" s="82" t="s">
        <v>274</v>
      </c>
      <c r="H65" s="120"/>
      <c r="I65" s="119"/>
      <c r="J65" s="119"/>
      <c r="K65" s="97"/>
      <c r="L65" s="93"/>
      <c r="M65" s="95"/>
      <c r="N65" s="95"/>
      <c r="O65" s="97"/>
      <c r="P65" s="93"/>
      <c r="Q65" s="95"/>
      <c r="R65" s="95"/>
      <c r="S65" s="97"/>
      <c r="T65" s="93"/>
      <c r="U65" s="95"/>
      <c r="V65" s="95"/>
      <c r="W65" s="97"/>
      <c r="X65" s="93"/>
      <c r="Y65" s="95"/>
      <c r="Z65" s="95"/>
      <c r="AA65" s="97"/>
      <c r="AB65" s="186">
        <v>1</v>
      </c>
      <c r="AC65" s="188">
        <v>0</v>
      </c>
      <c r="AD65" s="95"/>
      <c r="AE65" s="97"/>
    </row>
    <row r="66" spans="1:31" ht="22.5" hidden="1" customHeight="1" x14ac:dyDescent="0.2">
      <c r="A66" s="18">
        <v>6.39</v>
      </c>
      <c r="B66" s="4" t="s">
        <v>202</v>
      </c>
      <c r="C66" s="4"/>
      <c r="D66" s="3" t="s">
        <v>799</v>
      </c>
      <c r="E66" s="27"/>
      <c r="F66" s="30">
        <v>138</v>
      </c>
      <c r="G66" s="80" t="s">
        <v>831</v>
      </c>
      <c r="H66" s="114"/>
      <c r="I66" s="95"/>
      <c r="J66" s="95"/>
      <c r="K66" s="103"/>
      <c r="L66" s="104"/>
      <c r="M66" s="96"/>
      <c r="N66" s="96"/>
      <c r="O66" s="103"/>
      <c r="P66" s="104"/>
      <c r="Q66" s="96"/>
      <c r="R66" s="96"/>
      <c r="S66" s="103"/>
      <c r="T66" s="104"/>
      <c r="U66" s="96"/>
      <c r="V66" s="96"/>
      <c r="W66" s="103"/>
      <c r="X66" s="104"/>
      <c r="Y66" s="96"/>
      <c r="Z66" s="96"/>
      <c r="AA66" s="103"/>
      <c r="AB66" s="197">
        <v>1</v>
      </c>
      <c r="AC66" s="201">
        <v>0</v>
      </c>
      <c r="AD66" s="96"/>
      <c r="AE66" s="103"/>
    </row>
    <row r="67" spans="1:31" ht="22.5" hidden="1" customHeight="1" x14ac:dyDescent="0.2">
      <c r="A67" s="18">
        <v>19.11</v>
      </c>
      <c r="B67" s="4" t="s">
        <v>190</v>
      </c>
      <c r="C67" s="4"/>
      <c r="D67" s="3" t="s">
        <v>735</v>
      </c>
      <c r="E67" s="28"/>
      <c r="F67" s="30">
        <v>138</v>
      </c>
      <c r="G67" s="19" t="s">
        <v>831</v>
      </c>
      <c r="H67" s="93"/>
      <c r="I67" s="95"/>
      <c r="J67" s="133"/>
      <c r="K67" s="103"/>
      <c r="L67" s="104"/>
      <c r="M67" s="96"/>
      <c r="N67" s="96"/>
      <c r="O67" s="103"/>
      <c r="P67" s="104"/>
      <c r="Q67" s="96"/>
      <c r="R67" s="96"/>
      <c r="S67" s="103"/>
      <c r="T67" s="104"/>
      <c r="U67" s="96"/>
      <c r="V67" s="96"/>
      <c r="W67" s="103"/>
      <c r="X67" s="104"/>
      <c r="Y67" s="96"/>
      <c r="Z67" s="96"/>
      <c r="AA67" s="103"/>
      <c r="AB67" s="197">
        <v>1</v>
      </c>
      <c r="AC67" s="201">
        <v>0</v>
      </c>
      <c r="AD67" s="96"/>
      <c r="AE67" s="103"/>
    </row>
    <row r="68" spans="1:31" ht="22.5" hidden="1" customHeight="1" x14ac:dyDescent="0.2">
      <c r="A68" s="18">
        <v>2.3199999999999998</v>
      </c>
      <c r="B68" s="36" t="s">
        <v>282</v>
      </c>
      <c r="C68" s="4" t="s">
        <v>124</v>
      </c>
      <c r="D68" s="3" t="s">
        <v>481</v>
      </c>
      <c r="E68" s="41"/>
      <c r="F68" s="30">
        <v>138</v>
      </c>
      <c r="G68" s="20" t="s">
        <v>442</v>
      </c>
      <c r="H68" s="118"/>
      <c r="I68" s="208"/>
      <c r="J68" s="119"/>
      <c r="K68" s="97"/>
      <c r="L68" s="93"/>
      <c r="M68" s="142"/>
      <c r="N68" s="95"/>
      <c r="O68" s="97"/>
      <c r="P68" s="93"/>
      <c r="Q68" s="95"/>
      <c r="R68" s="188"/>
      <c r="S68" s="97"/>
      <c r="T68" s="93"/>
      <c r="U68" s="95"/>
      <c r="V68" s="95"/>
      <c r="W68" s="97"/>
      <c r="X68" s="93"/>
      <c r="Y68" s="95"/>
      <c r="Z68" s="95"/>
      <c r="AA68" s="97"/>
      <c r="AB68" s="93"/>
      <c r="AC68" s="111"/>
      <c r="AD68" s="95"/>
      <c r="AE68" s="97"/>
    </row>
    <row r="69" spans="1:31" ht="22.5" hidden="1" customHeight="1" x14ac:dyDescent="0.2">
      <c r="A69" s="18">
        <v>0.83</v>
      </c>
      <c r="B69" s="36" t="s">
        <v>277</v>
      </c>
      <c r="C69" s="4" t="s">
        <v>121</v>
      </c>
      <c r="D69" s="3" t="s">
        <v>482</v>
      </c>
      <c r="E69" s="41"/>
      <c r="F69" s="32">
        <v>138</v>
      </c>
      <c r="G69" s="82" t="s">
        <v>442</v>
      </c>
      <c r="H69" s="120"/>
      <c r="I69" s="208"/>
      <c r="J69" s="119"/>
      <c r="K69" s="97"/>
      <c r="L69" s="93"/>
      <c r="M69" s="142"/>
      <c r="N69" s="95"/>
      <c r="O69" s="97"/>
      <c r="P69" s="93"/>
      <c r="Q69" s="95"/>
      <c r="R69" s="188"/>
      <c r="S69" s="97"/>
      <c r="T69" s="93"/>
      <c r="U69" s="95"/>
      <c r="V69" s="95"/>
      <c r="W69" s="97"/>
      <c r="X69" s="93"/>
      <c r="Y69" s="95"/>
      <c r="Z69" s="95"/>
      <c r="AA69" s="97"/>
      <c r="AB69" s="93"/>
      <c r="AC69" s="111"/>
      <c r="AD69" s="95"/>
      <c r="AE69" s="97"/>
    </row>
    <row r="70" spans="1:31" ht="22.5" hidden="1" customHeight="1" x14ac:dyDescent="0.2">
      <c r="A70" s="18">
        <v>21.07</v>
      </c>
      <c r="B70" s="4" t="s">
        <v>226</v>
      </c>
      <c r="C70" s="4">
        <v>4573</v>
      </c>
      <c r="D70" s="3" t="s">
        <v>379</v>
      </c>
      <c r="E70" s="27"/>
      <c r="F70" s="30">
        <v>345</v>
      </c>
      <c r="G70" s="20" t="s">
        <v>442</v>
      </c>
      <c r="H70" s="93"/>
      <c r="I70" s="188"/>
      <c r="J70" s="95"/>
      <c r="K70" s="103"/>
      <c r="L70" s="104"/>
      <c r="M70" s="143"/>
      <c r="N70" s="96"/>
      <c r="O70" s="103"/>
      <c r="P70" s="104"/>
      <c r="Q70" s="96"/>
      <c r="R70" s="201"/>
      <c r="S70" s="103"/>
      <c r="T70" s="104"/>
      <c r="U70" s="96"/>
      <c r="V70" s="96"/>
      <c r="W70" s="103"/>
      <c r="X70" s="104"/>
      <c r="Y70" s="96"/>
      <c r="Z70" s="96"/>
      <c r="AA70" s="103"/>
      <c r="AB70" s="190">
        <v>3</v>
      </c>
      <c r="AC70" s="96"/>
      <c r="AD70" s="96"/>
      <c r="AE70" s="103"/>
    </row>
    <row r="71" spans="1:31" ht="22.5" hidden="1" customHeight="1" x14ac:dyDescent="0.2">
      <c r="A71" s="18">
        <v>34.72</v>
      </c>
      <c r="B71" s="4" t="s">
        <v>270</v>
      </c>
      <c r="C71" s="9">
        <v>4563</v>
      </c>
      <c r="D71" s="3" t="s">
        <v>483</v>
      </c>
      <c r="E71" s="27"/>
      <c r="F71" s="30">
        <v>345</v>
      </c>
      <c r="G71" s="20" t="s">
        <v>442</v>
      </c>
      <c r="H71" s="93"/>
      <c r="I71" s="188"/>
      <c r="J71" s="95"/>
      <c r="K71" s="97"/>
      <c r="L71" s="93"/>
      <c r="M71" s="142"/>
      <c r="N71" s="95"/>
      <c r="O71" s="97"/>
      <c r="P71" s="93"/>
      <c r="Q71" s="95"/>
      <c r="R71" s="188"/>
      <c r="S71" s="97"/>
      <c r="T71" s="122"/>
      <c r="U71" s="96"/>
      <c r="V71" s="96"/>
      <c r="W71" s="103"/>
      <c r="X71" s="104"/>
      <c r="Y71" s="96"/>
      <c r="Z71" s="96"/>
      <c r="AA71" s="103"/>
      <c r="AB71" s="190">
        <v>1</v>
      </c>
      <c r="AC71" s="213">
        <v>3</v>
      </c>
      <c r="AD71" s="96"/>
      <c r="AE71" s="103"/>
    </row>
    <row r="72" spans="1:31" ht="22.5" hidden="1" customHeight="1" x14ac:dyDescent="0.2">
      <c r="A72" s="18">
        <v>23.52</v>
      </c>
      <c r="B72" s="4" t="s">
        <v>234</v>
      </c>
      <c r="C72" s="4"/>
      <c r="D72" s="3" t="s">
        <v>352</v>
      </c>
      <c r="E72" s="27"/>
      <c r="F72" s="30">
        <v>138</v>
      </c>
      <c r="G72" s="21" t="s">
        <v>274</v>
      </c>
      <c r="H72" s="93"/>
      <c r="I72" s="95"/>
      <c r="J72" s="95"/>
      <c r="K72" s="97"/>
      <c r="L72" s="93"/>
      <c r="M72" s="95"/>
      <c r="N72" s="95"/>
      <c r="O72" s="97"/>
      <c r="P72" s="93"/>
      <c r="Q72" s="188">
        <v>0</v>
      </c>
      <c r="R72" s="188">
        <v>24</v>
      </c>
      <c r="S72" s="97"/>
      <c r="T72" s="93"/>
      <c r="U72" s="95"/>
      <c r="V72" s="95"/>
      <c r="W72" s="97"/>
      <c r="X72" s="104"/>
      <c r="Y72" s="96"/>
      <c r="Z72" s="96"/>
      <c r="AA72" s="103"/>
      <c r="AB72" s="186">
        <v>1</v>
      </c>
      <c r="AC72" s="96"/>
      <c r="AD72" s="96"/>
      <c r="AE72" s="225">
        <v>1</v>
      </c>
    </row>
    <row r="73" spans="1:31" ht="22.5" hidden="1" customHeight="1" x14ac:dyDescent="0.2">
      <c r="A73" s="18">
        <v>6.48</v>
      </c>
      <c r="B73" s="4" t="s">
        <v>211</v>
      </c>
      <c r="C73" s="4"/>
      <c r="D73" s="3" t="s">
        <v>484</v>
      </c>
      <c r="E73" s="27"/>
      <c r="F73" s="30">
        <v>138</v>
      </c>
      <c r="G73" s="20" t="s">
        <v>442</v>
      </c>
      <c r="H73" s="93"/>
      <c r="I73" s="188">
        <v>6</v>
      </c>
      <c r="J73" s="95"/>
      <c r="K73" s="103"/>
      <c r="L73" s="104"/>
      <c r="M73" s="143"/>
      <c r="N73" s="96"/>
      <c r="O73" s="183"/>
      <c r="P73" s="104"/>
      <c r="Q73" s="96"/>
      <c r="R73" s="201"/>
      <c r="S73" s="103"/>
      <c r="T73" s="104"/>
      <c r="U73" s="96"/>
      <c r="V73" s="96"/>
      <c r="W73" s="103"/>
      <c r="X73" s="104"/>
      <c r="Y73" s="96"/>
      <c r="Z73" s="96"/>
      <c r="AA73" s="103"/>
      <c r="AB73" s="104"/>
      <c r="AC73" s="96"/>
      <c r="AD73" s="96"/>
      <c r="AE73" s="103"/>
    </row>
    <row r="74" spans="1:31" ht="22.5" hidden="1" customHeight="1" x14ac:dyDescent="0.2">
      <c r="A74" s="18">
        <v>4.92</v>
      </c>
      <c r="B74" s="36" t="s">
        <v>301</v>
      </c>
      <c r="C74" s="4">
        <v>1472</v>
      </c>
      <c r="D74" s="3" t="s">
        <v>589</v>
      </c>
      <c r="E74" s="41"/>
      <c r="F74" s="30">
        <v>138</v>
      </c>
      <c r="G74" s="20" t="s">
        <v>274</v>
      </c>
      <c r="H74" s="118"/>
      <c r="I74" s="119"/>
      <c r="J74" s="119"/>
      <c r="K74" s="97"/>
      <c r="L74" s="93"/>
      <c r="M74" s="95"/>
      <c r="N74" s="95"/>
      <c r="O74" s="97"/>
      <c r="P74" s="93"/>
      <c r="Q74" s="95"/>
      <c r="R74" s="95"/>
      <c r="S74" s="97"/>
      <c r="T74" s="93"/>
      <c r="U74" s="95"/>
      <c r="V74" s="95"/>
      <c r="W74" s="97"/>
      <c r="X74" s="93"/>
      <c r="Y74" s="95"/>
      <c r="Z74" s="95"/>
      <c r="AA74" s="97"/>
      <c r="AB74" s="93"/>
      <c r="AC74" s="95"/>
      <c r="AD74" s="96"/>
      <c r="AE74" s="97"/>
    </row>
    <row r="75" spans="1:31" ht="22.5" hidden="1" customHeight="1" x14ac:dyDescent="0.2">
      <c r="A75" s="18">
        <v>5.87</v>
      </c>
      <c r="B75" s="36" t="s">
        <v>293</v>
      </c>
      <c r="C75" s="4">
        <v>1432</v>
      </c>
      <c r="D75" s="3" t="s">
        <v>590</v>
      </c>
      <c r="E75" s="41"/>
      <c r="F75" s="30">
        <v>138</v>
      </c>
      <c r="G75" s="20" t="s">
        <v>274</v>
      </c>
      <c r="H75" s="118"/>
      <c r="I75" s="119"/>
      <c r="J75" s="119"/>
      <c r="K75" s="97"/>
      <c r="L75" s="93"/>
      <c r="M75" s="95"/>
      <c r="N75" s="95"/>
      <c r="O75" s="97"/>
      <c r="P75" s="93"/>
      <c r="Q75" s="188">
        <v>0</v>
      </c>
      <c r="R75" s="188">
        <v>6</v>
      </c>
      <c r="S75" s="97"/>
      <c r="T75" s="93"/>
      <c r="U75" s="95"/>
      <c r="V75" s="95"/>
      <c r="W75" s="97"/>
      <c r="X75" s="93"/>
      <c r="Y75" s="95"/>
      <c r="Z75" s="95"/>
      <c r="AA75" s="97"/>
      <c r="AB75" s="186">
        <v>1</v>
      </c>
      <c r="AC75" s="188">
        <v>1</v>
      </c>
      <c r="AD75" s="96"/>
      <c r="AE75" s="97"/>
    </row>
    <row r="76" spans="1:31" ht="22.5" hidden="1" customHeight="1" x14ac:dyDescent="0.2">
      <c r="A76" s="18">
        <v>2.44</v>
      </c>
      <c r="B76" s="36" t="s">
        <v>291</v>
      </c>
      <c r="C76" s="4">
        <v>1416</v>
      </c>
      <c r="D76" s="3" t="s">
        <v>632</v>
      </c>
      <c r="E76" s="41"/>
      <c r="F76" s="30">
        <v>138</v>
      </c>
      <c r="G76" s="19" t="s">
        <v>385</v>
      </c>
      <c r="H76" s="118"/>
      <c r="I76" s="208"/>
      <c r="J76" s="119"/>
      <c r="K76" s="97"/>
      <c r="L76" s="93"/>
      <c r="M76" s="95"/>
      <c r="N76" s="95"/>
      <c r="O76" s="97"/>
      <c r="P76" s="93"/>
      <c r="Q76" s="188"/>
      <c r="R76" s="95"/>
      <c r="S76" s="97"/>
      <c r="T76" s="93"/>
      <c r="U76" s="95"/>
      <c r="V76" s="95"/>
      <c r="W76" s="97"/>
      <c r="X76" s="93"/>
      <c r="Y76" s="95"/>
      <c r="Z76" s="95"/>
      <c r="AA76" s="97"/>
      <c r="AB76" s="93"/>
      <c r="AC76" s="211"/>
      <c r="AD76" s="95"/>
      <c r="AE76" s="97"/>
    </row>
    <row r="77" spans="1:31" ht="22.5" hidden="1" customHeight="1" x14ac:dyDescent="0.2">
      <c r="A77" s="18">
        <v>30.5</v>
      </c>
      <c r="B77" s="4" t="s">
        <v>800</v>
      </c>
      <c r="C77" s="4"/>
      <c r="D77" s="3" t="s">
        <v>241</v>
      </c>
      <c r="E77" s="27"/>
      <c r="F77" s="30">
        <v>138</v>
      </c>
      <c r="G77" s="20" t="s">
        <v>442</v>
      </c>
      <c r="H77" s="93"/>
      <c r="I77" s="188"/>
      <c r="J77" s="95"/>
      <c r="K77" s="97"/>
      <c r="L77" s="93"/>
      <c r="M77" s="142"/>
      <c r="N77" s="95"/>
      <c r="O77" s="97"/>
      <c r="P77" s="93"/>
      <c r="Q77" s="95"/>
      <c r="R77" s="188"/>
      <c r="S77" s="97"/>
      <c r="T77" s="93"/>
      <c r="U77" s="95"/>
      <c r="V77" s="95"/>
      <c r="W77" s="97"/>
      <c r="X77" s="104"/>
      <c r="Y77" s="96"/>
      <c r="Z77" s="96"/>
      <c r="AA77" s="103"/>
      <c r="AB77" s="190">
        <v>0</v>
      </c>
      <c r="AC77" s="201">
        <v>1</v>
      </c>
      <c r="AD77" s="201">
        <v>1</v>
      </c>
      <c r="AE77" s="201">
        <v>1</v>
      </c>
    </row>
    <row r="78" spans="1:31" ht="22.5" hidden="1" customHeight="1" x14ac:dyDescent="0.2">
      <c r="A78" s="18">
        <v>14.63</v>
      </c>
      <c r="B78" s="4" t="s">
        <v>779</v>
      </c>
      <c r="C78" s="9">
        <v>1422</v>
      </c>
      <c r="D78" s="3" t="s">
        <v>631</v>
      </c>
      <c r="E78" s="27"/>
      <c r="F78" s="30">
        <v>138</v>
      </c>
      <c r="G78" s="19" t="s">
        <v>385</v>
      </c>
      <c r="H78" s="93"/>
      <c r="I78" s="188"/>
      <c r="J78" s="115"/>
      <c r="K78" s="97"/>
      <c r="L78" s="93"/>
      <c r="M78" s="95"/>
      <c r="N78" s="95"/>
      <c r="O78" s="97"/>
      <c r="P78" s="93"/>
      <c r="Q78" s="188"/>
      <c r="R78" s="95"/>
      <c r="S78" s="97"/>
      <c r="T78" s="122"/>
      <c r="U78" s="95"/>
      <c r="V78" s="96"/>
      <c r="W78" s="103"/>
      <c r="X78" s="190">
        <v>1</v>
      </c>
      <c r="Y78" s="96"/>
      <c r="Z78" s="96"/>
      <c r="AA78" s="103"/>
      <c r="AB78" s="104"/>
      <c r="AC78" s="201"/>
      <c r="AD78" s="96"/>
      <c r="AE78" s="103"/>
    </row>
    <row r="79" spans="1:31" ht="22.5" hidden="1" customHeight="1" x14ac:dyDescent="0.2">
      <c r="A79" s="18">
        <v>23.51</v>
      </c>
      <c r="B79" s="4" t="s">
        <v>762</v>
      </c>
      <c r="C79" s="9" t="s">
        <v>763</v>
      </c>
      <c r="D79" s="3" t="s">
        <v>810</v>
      </c>
      <c r="E79" s="27"/>
      <c r="F79" s="30">
        <v>138</v>
      </c>
      <c r="G79" s="20" t="s">
        <v>442</v>
      </c>
      <c r="H79" s="93"/>
      <c r="I79" s="188"/>
      <c r="J79" s="95"/>
      <c r="K79" s="97"/>
      <c r="L79" s="93"/>
      <c r="M79" s="142"/>
      <c r="N79" s="95"/>
      <c r="O79" s="97"/>
      <c r="P79" s="93"/>
      <c r="Q79" s="95"/>
      <c r="R79" s="188"/>
      <c r="S79" s="97"/>
      <c r="T79" s="104"/>
      <c r="U79" s="95"/>
      <c r="V79" s="96"/>
      <c r="W79" s="103"/>
      <c r="X79" s="104"/>
      <c r="Y79" s="96"/>
      <c r="Z79" s="96"/>
      <c r="AA79" s="103"/>
      <c r="AB79" s="104"/>
      <c r="AC79" s="106"/>
      <c r="AD79" s="96"/>
      <c r="AE79" s="103"/>
    </row>
    <row r="80" spans="1:31" ht="22.5" hidden="1" customHeight="1" x14ac:dyDescent="0.2">
      <c r="A80" s="18">
        <v>4.7</v>
      </c>
      <c r="B80" s="4" t="s">
        <v>761</v>
      </c>
      <c r="C80" s="4">
        <v>1374</v>
      </c>
      <c r="D80" s="3" t="s">
        <v>487</v>
      </c>
      <c r="E80" s="27"/>
      <c r="F80" s="30">
        <v>138</v>
      </c>
      <c r="G80" s="20" t="s">
        <v>442</v>
      </c>
      <c r="H80" s="93"/>
      <c r="I80" s="188"/>
      <c r="J80" s="95"/>
      <c r="K80" s="97"/>
      <c r="L80" s="93"/>
      <c r="M80" s="142"/>
      <c r="N80" s="95"/>
      <c r="O80" s="97"/>
      <c r="P80" s="93"/>
      <c r="Q80" s="95"/>
      <c r="R80" s="188"/>
      <c r="S80" s="97"/>
      <c r="T80" s="93"/>
      <c r="U80" s="95"/>
      <c r="V80" s="95"/>
      <c r="W80" s="97"/>
      <c r="X80" s="104"/>
      <c r="Y80" s="96"/>
      <c r="Z80" s="96"/>
      <c r="AA80" s="103"/>
      <c r="AB80" s="104"/>
      <c r="AC80" s="201">
        <v>1</v>
      </c>
      <c r="AD80" s="96"/>
      <c r="AE80" s="103"/>
    </row>
    <row r="81" spans="1:31" ht="22.5" hidden="1" customHeight="1" x14ac:dyDescent="0.2">
      <c r="A81" s="18">
        <v>5.81</v>
      </c>
      <c r="B81" s="4" t="s">
        <v>253</v>
      </c>
      <c r="C81" s="9">
        <v>1345</v>
      </c>
      <c r="D81" s="3" t="s">
        <v>485</v>
      </c>
      <c r="E81" s="27"/>
      <c r="F81" s="30">
        <v>138</v>
      </c>
      <c r="G81" s="20" t="s">
        <v>442</v>
      </c>
      <c r="H81" s="93"/>
      <c r="I81" s="188">
        <v>6</v>
      </c>
      <c r="J81" s="95"/>
      <c r="K81" s="97"/>
      <c r="L81" s="93"/>
      <c r="M81" s="142"/>
      <c r="N81" s="95"/>
      <c r="O81" s="97"/>
      <c r="P81" s="93"/>
      <c r="Q81" s="95"/>
      <c r="R81" s="188"/>
      <c r="S81" s="97"/>
      <c r="T81" s="122"/>
      <c r="U81" s="96"/>
      <c r="V81" s="96"/>
      <c r="W81" s="103"/>
      <c r="X81" s="104"/>
      <c r="Y81" s="96"/>
      <c r="Z81" s="96"/>
      <c r="AA81" s="103"/>
      <c r="AB81" s="190">
        <v>1</v>
      </c>
      <c r="AC81" s="106"/>
      <c r="AD81" s="96"/>
      <c r="AE81" s="103"/>
    </row>
    <row r="82" spans="1:31" ht="22.5" hidden="1" customHeight="1" x14ac:dyDescent="0.2">
      <c r="A82" s="18">
        <v>14.62</v>
      </c>
      <c r="B82" s="4" t="s">
        <v>266</v>
      </c>
      <c r="C82" s="9">
        <v>1397</v>
      </c>
      <c r="D82" s="3" t="s">
        <v>348</v>
      </c>
      <c r="E82" s="27"/>
      <c r="F82" s="30">
        <v>138</v>
      </c>
      <c r="G82" s="20" t="s">
        <v>442</v>
      </c>
      <c r="H82" s="93"/>
      <c r="I82" s="188"/>
      <c r="J82" s="95"/>
      <c r="K82" s="97"/>
      <c r="L82" s="93"/>
      <c r="M82" s="142"/>
      <c r="N82" s="95"/>
      <c r="O82" s="97"/>
      <c r="P82" s="93"/>
      <c r="Q82" s="95"/>
      <c r="R82" s="188"/>
      <c r="S82" s="97"/>
      <c r="T82" s="104"/>
      <c r="U82" s="96"/>
      <c r="V82" s="96"/>
      <c r="W82" s="103"/>
      <c r="X82" s="104"/>
      <c r="Y82" s="96"/>
      <c r="Z82" s="96"/>
      <c r="AA82" s="103"/>
      <c r="AB82" s="190">
        <v>0</v>
      </c>
      <c r="AC82" s="106"/>
      <c r="AD82" s="96"/>
      <c r="AE82" s="103"/>
    </row>
    <row r="83" spans="1:31" ht="22.5" customHeight="1" x14ac:dyDescent="0.2">
      <c r="A83" s="18">
        <v>21.94</v>
      </c>
      <c r="B83" s="4" t="s">
        <v>144</v>
      </c>
      <c r="C83" s="4"/>
      <c r="D83" s="3" t="s">
        <v>529</v>
      </c>
      <c r="E83" s="27"/>
      <c r="F83" s="30">
        <v>138</v>
      </c>
      <c r="G83" s="19" t="s">
        <v>383</v>
      </c>
      <c r="H83" s="93"/>
      <c r="I83" s="95"/>
      <c r="J83" s="95"/>
      <c r="K83" s="103"/>
      <c r="L83" s="104"/>
      <c r="M83" s="96"/>
      <c r="N83" s="153"/>
      <c r="O83" s="103"/>
      <c r="P83" s="104"/>
      <c r="Q83" s="96"/>
      <c r="R83" s="201">
        <v>22</v>
      </c>
      <c r="S83" s="103"/>
      <c r="T83" s="104"/>
      <c r="U83" s="96"/>
      <c r="V83" s="96"/>
      <c r="W83" s="103"/>
      <c r="X83" s="104"/>
      <c r="Y83" s="96"/>
      <c r="Z83" s="96"/>
      <c r="AA83" s="103"/>
      <c r="AB83" s="190">
        <v>2</v>
      </c>
      <c r="AC83" s="96"/>
      <c r="AD83" s="96"/>
      <c r="AE83" s="103"/>
    </row>
    <row r="84" spans="1:31" ht="22.5" hidden="1" customHeight="1" x14ac:dyDescent="0.2">
      <c r="A84" s="18">
        <v>2.68</v>
      </c>
      <c r="B84" s="10" t="s">
        <v>780</v>
      </c>
      <c r="C84" s="4" t="s">
        <v>127</v>
      </c>
      <c r="D84" s="3" t="s">
        <v>488</v>
      </c>
      <c r="E84" s="41"/>
      <c r="F84" s="30">
        <v>138</v>
      </c>
      <c r="G84" s="20" t="s">
        <v>442</v>
      </c>
      <c r="H84" s="118"/>
      <c r="I84" s="208"/>
      <c r="J84" s="119"/>
      <c r="K84" s="97"/>
      <c r="L84" s="93"/>
      <c r="M84" s="142"/>
      <c r="N84" s="95"/>
      <c r="O84" s="97"/>
      <c r="P84" s="93"/>
      <c r="Q84" s="95"/>
      <c r="R84" s="188"/>
      <c r="S84" s="97"/>
      <c r="T84" s="93"/>
      <c r="U84" s="95"/>
      <c r="V84" s="95"/>
      <c r="W84" s="97"/>
      <c r="X84" s="93"/>
      <c r="Y84" s="95"/>
      <c r="Z84" s="95"/>
      <c r="AA84" s="97"/>
      <c r="AB84" s="93"/>
      <c r="AC84" s="111"/>
      <c r="AD84" s="95"/>
      <c r="AE84" s="97"/>
    </row>
    <row r="85" spans="1:31" ht="22.5" hidden="1" customHeight="1" x14ac:dyDescent="0.2">
      <c r="A85" s="9">
        <v>7.46</v>
      </c>
      <c r="B85" s="9" t="s">
        <v>398</v>
      </c>
      <c r="C85" s="9">
        <v>1385</v>
      </c>
      <c r="D85" s="3" t="s">
        <v>633</v>
      </c>
      <c r="E85" s="30"/>
      <c r="F85" s="30">
        <v>138</v>
      </c>
      <c r="G85" s="20" t="s">
        <v>385</v>
      </c>
      <c r="H85" s="159"/>
      <c r="I85" s="210"/>
      <c r="J85" s="160"/>
      <c r="K85" s="161"/>
      <c r="L85" s="159"/>
      <c r="M85" s="160"/>
      <c r="N85" s="160"/>
      <c r="O85" s="161"/>
      <c r="P85" s="159"/>
      <c r="Q85" s="210"/>
      <c r="R85" s="119"/>
      <c r="S85" s="161"/>
      <c r="T85" s="159"/>
      <c r="U85" s="160"/>
      <c r="V85" s="160"/>
      <c r="W85" s="161"/>
      <c r="X85" s="159"/>
      <c r="Y85" s="160"/>
      <c r="Z85" s="160"/>
      <c r="AA85" s="161"/>
      <c r="AB85" s="118"/>
      <c r="AC85" s="207"/>
      <c r="AD85" s="160"/>
      <c r="AE85" s="161"/>
    </row>
    <row r="86" spans="1:31" ht="22.5" hidden="1" customHeight="1" x14ac:dyDescent="0.2">
      <c r="A86" s="9">
        <v>33</v>
      </c>
      <c r="B86" s="9" t="s">
        <v>397</v>
      </c>
      <c r="C86" s="9">
        <v>4507</v>
      </c>
      <c r="D86" s="3" t="s">
        <v>392</v>
      </c>
      <c r="E86" s="30" t="s">
        <v>396</v>
      </c>
      <c r="F86" s="30">
        <v>345</v>
      </c>
      <c r="G86" s="20" t="s">
        <v>385</v>
      </c>
      <c r="H86" s="159"/>
      <c r="I86" s="210"/>
      <c r="J86" s="160"/>
      <c r="K86" s="161"/>
      <c r="L86" s="159"/>
      <c r="M86" s="160"/>
      <c r="N86" s="160"/>
      <c r="O86" s="161"/>
      <c r="P86" s="104"/>
      <c r="Q86" s="208"/>
      <c r="R86" s="119"/>
      <c r="S86" s="161"/>
      <c r="T86" s="159"/>
      <c r="U86" s="160"/>
      <c r="V86" s="160"/>
      <c r="W86" s="161"/>
      <c r="X86" s="159"/>
      <c r="Y86" s="160"/>
      <c r="Z86" s="160"/>
      <c r="AA86" s="161"/>
      <c r="AB86" s="193">
        <v>1</v>
      </c>
      <c r="AC86" s="207"/>
      <c r="AD86" s="160"/>
      <c r="AE86" s="161"/>
    </row>
    <row r="87" spans="1:31" ht="22.5" hidden="1" customHeight="1" x14ac:dyDescent="0.2">
      <c r="A87" s="18">
        <v>12</v>
      </c>
      <c r="B87" s="4" t="s">
        <v>261</v>
      </c>
      <c r="C87" s="9">
        <v>1377</v>
      </c>
      <c r="D87" s="3" t="s">
        <v>489</v>
      </c>
      <c r="E87" s="27"/>
      <c r="F87" s="30">
        <v>138</v>
      </c>
      <c r="G87" s="20" t="s">
        <v>442</v>
      </c>
      <c r="H87" s="93"/>
      <c r="I87" s="188">
        <v>12</v>
      </c>
      <c r="J87" s="95"/>
      <c r="K87" s="97"/>
      <c r="L87" s="93"/>
      <c r="M87" s="142"/>
      <c r="N87" s="95"/>
      <c r="O87" s="97"/>
      <c r="P87" s="93"/>
      <c r="Q87" s="95"/>
      <c r="R87" s="203"/>
      <c r="S87" s="97"/>
      <c r="T87" s="104"/>
      <c r="U87" s="96"/>
      <c r="V87" s="96"/>
      <c r="W87" s="103"/>
      <c r="X87" s="104"/>
      <c r="Y87" s="96"/>
      <c r="Z87" s="96"/>
      <c r="AA87" s="103"/>
      <c r="AB87" s="190">
        <v>1</v>
      </c>
      <c r="AC87" s="96"/>
      <c r="AD87" s="96"/>
      <c r="AE87" s="103"/>
    </row>
    <row r="88" spans="1:31" ht="22.5" hidden="1" customHeight="1" x14ac:dyDescent="0.2">
      <c r="A88" s="18">
        <v>5.54</v>
      </c>
      <c r="B88" s="4" t="s">
        <v>255</v>
      </c>
      <c r="C88" s="9" t="s">
        <v>346</v>
      </c>
      <c r="D88" s="3" t="s">
        <v>764</v>
      </c>
      <c r="E88" s="27"/>
      <c r="F88" s="30">
        <v>138</v>
      </c>
      <c r="G88" s="20" t="s">
        <v>442</v>
      </c>
      <c r="H88" s="93"/>
      <c r="I88" s="188"/>
      <c r="J88" s="95"/>
      <c r="K88" s="97"/>
      <c r="L88" s="93"/>
      <c r="M88" s="142"/>
      <c r="N88" s="95"/>
      <c r="O88" s="97"/>
      <c r="P88" s="93"/>
      <c r="Q88" s="95"/>
      <c r="R88" s="188"/>
      <c r="S88" s="97"/>
      <c r="T88" s="104"/>
      <c r="U88" s="96"/>
      <c r="V88" s="96"/>
      <c r="W88" s="103"/>
      <c r="X88" s="104"/>
      <c r="Y88" s="96"/>
      <c r="Z88" s="96"/>
      <c r="AA88" s="103"/>
      <c r="AB88" s="190">
        <v>1</v>
      </c>
      <c r="AC88" s="201">
        <v>1</v>
      </c>
      <c r="AD88" s="96"/>
      <c r="AE88" s="103"/>
    </row>
    <row r="89" spans="1:31" ht="22.5" hidden="1" customHeight="1" x14ac:dyDescent="0.2">
      <c r="A89" s="18">
        <v>4.09</v>
      </c>
      <c r="B89" s="4" t="s">
        <v>781</v>
      </c>
      <c r="C89" s="4" t="s">
        <v>106</v>
      </c>
      <c r="D89" s="3" t="s">
        <v>591</v>
      </c>
      <c r="E89" s="41"/>
      <c r="F89" s="30">
        <v>138</v>
      </c>
      <c r="G89" s="20" t="s">
        <v>274</v>
      </c>
      <c r="H89" s="193">
        <v>4</v>
      </c>
      <c r="I89" s="119"/>
      <c r="J89" s="119"/>
      <c r="K89" s="97"/>
      <c r="L89" s="93"/>
      <c r="M89" s="95"/>
      <c r="N89" s="95"/>
      <c r="O89" s="97"/>
      <c r="P89" s="93"/>
      <c r="Q89" s="188">
        <v>0</v>
      </c>
      <c r="R89" s="188">
        <v>4</v>
      </c>
      <c r="S89" s="97"/>
      <c r="T89" s="93"/>
      <c r="U89" s="95"/>
      <c r="V89" s="95"/>
      <c r="W89" s="97"/>
      <c r="X89" s="93"/>
      <c r="Y89" s="95"/>
      <c r="Z89" s="95"/>
      <c r="AA89" s="97"/>
      <c r="AB89" s="93"/>
      <c r="AC89" s="95"/>
      <c r="AD89" s="95"/>
      <c r="AE89" s="97"/>
    </row>
    <row r="90" spans="1:31" ht="22.5" hidden="1" customHeight="1" x14ac:dyDescent="0.2">
      <c r="A90" s="18">
        <v>14.28</v>
      </c>
      <c r="B90" s="4" t="s">
        <v>782</v>
      </c>
      <c r="C90" s="4" t="s">
        <v>107</v>
      </c>
      <c r="D90" s="3" t="s">
        <v>591</v>
      </c>
      <c r="E90" s="41"/>
      <c r="F90" s="30">
        <v>138</v>
      </c>
      <c r="G90" s="20" t="s">
        <v>274</v>
      </c>
      <c r="H90" s="193">
        <v>14</v>
      </c>
      <c r="I90" s="119"/>
      <c r="J90" s="119"/>
      <c r="K90" s="97"/>
      <c r="L90" s="93"/>
      <c r="M90" s="95"/>
      <c r="N90" s="95"/>
      <c r="O90" s="97"/>
      <c r="P90" s="93"/>
      <c r="Q90" s="188">
        <v>0</v>
      </c>
      <c r="R90" s="188">
        <v>14</v>
      </c>
      <c r="S90" s="97"/>
      <c r="T90" s="93"/>
      <c r="U90" s="95"/>
      <c r="V90" s="95"/>
      <c r="W90" s="97"/>
      <c r="X90" s="93"/>
      <c r="Y90" s="95"/>
      <c r="Z90" s="95"/>
      <c r="AA90" s="97"/>
      <c r="AB90" s="186">
        <v>0</v>
      </c>
      <c r="AC90" s="95"/>
      <c r="AD90" s="95"/>
      <c r="AE90" s="97"/>
    </row>
    <row r="91" spans="1:31" ht="22.5" hidden="1" customHeight="1" x14ac:dyDescent="0.2">
      <c r="A91" s="18">
        <v>5.36</v>
      </c>
      <c r="B91" s="4" t="s">
        <v>254</v>
      </c>
      <c r="C91" s="9">
        <v>1672</v>
      </c>
      <c r="D91" s="3" t="s">
        <v>415</v>
      </c>
      <c r="E91" s="28"/>
      <c r="F91" s="30">
        <v>138</v>
      </c>
      <c r="G91" s="19" t="s">
        <v>385</v>
      </c>
      <c r="H91" s="93"/>
      <c r="I91" s="188"/>
      <c r="J91" s="95"/>
      <c r="K91" s="97"/>
      <c r="L91" s="93"/>
      <c r="M91" s="95"/>
      <c r="N91" s="95"/>
      <c r="O91" s="97"/>
      <c r="P91" s="93"/>
      <c r="Q91" s="188"/>
      <c r="R91" s="95"/>
      <c r="S91" s="97"/>
      <c r="T91" s="104"/>
      <c r="U91" s="96"/>
      <c r="V91" s="96"/>
      <c r="W91" s="103"/>
      <c r="X91" s="104"/>
      <c r="Y91" s="96"/>
      <c r="Z91" s="96"/>
      <c r="AA91" s="103"/>
      <c r="AB91" s="104"/>
      <c r="AC91" s="213"/>
      <c r="AD91" s="96"/>
      <c r="AE91" s="103"/>
    </row>
    <row r="92" spans="1:31" ht="22.5" customHeight="1" x14ac:dyDescent="0.2">
      <c r="A92" s="18">
        <v>2.84</v>
      </c>
      <c r="B92" s="4" t="s">
        <v>229</v>
      </c>
      <c r="C92" s="4"/>
      <c r="D92" s="3" t="s">
        <v>248</v>
      </c>
      <c r="E92" s="28"/>
      <c r="F92" s="30">
        <v>138</v>
      </c>
      <c r="G92" s="19" t="s">
        <v>383</v>
      </c>
      <c r="H92" s="93"/>
      <c r="I92" s="95"/>
      <c r="J92" s="95"/>
      <c r="K92" s="103"/>
      <c r="L92" s="104"/>
      <c r="M92" s="96"/>
      <c r="N92" s="96"/>
      <c r="O92" s="103"/>
      <c r="P92" s="104"/>
      <c r="Q92" s="96"/>
      <c r="R92" s="201"/>
      <c r="S92" s="103"/>
      <c r="T92" s="104"/>
      <c r="U92" s="96"/>
      <c r="V92" s="96"/>
      <c r="W92" s="103"/>
      <c r="X92" s="104"/>
      <c r="Y92" s="96"/>
      <c r="Z92" s="96"/>
      <c r="AA92" s="103"/>
      <c r="AB92" s="104"/>
      <c r="AC92" s="106"/>
      <c r="AD92" s="96"/>
      <c r="AE92" s="103"/>
    </row>
    <row r="93" spans="1:31" ht="22.5" hidden="1" customHeight="1" x14ac:dyDescent="0.2">
      <c r="A93" s="18">
        <v>5.75</v>
      </c>
      <c r="B93" s="4" t="s">
        <v>783</v>
      </c>
      <c r="C93" s="4" t="s">
        <v>129</v>
      </c>
      <c r="D93" s="3" t="s">
        <v>592</v>
      </c>
      <c r="E93" s="41"/>
      <c r="F93" s="30">
        <v>138</v>
      </c>
      <c r="G93" s="20" t="s">
        <v>274</v>
      </c>
      <c r="H93" s="118"/>
      <c r="I93" s="119"/>
      <c r="J93" s="119"/>
      <c r="K93" s="97"/>
      <c r="L93" s="93"/>
      <c r="M93" s="95"/>
      <c r="N93" s="95"/>
      <c r="O93" s="97"/>
      <c r="P93" s="93"/>
      <c r="Q93" s="95"/>
      <c r="R93" s="95"/>
      <c r="S93" s="97"/>
      <c r="T93" s="93"/>
      <c r="U93" s="95"/>
      <c r="V93" s="95"/>
      <c r="W93" s="97"/>
      <c r="X93" s="93"/>
      <c r="Y93" s="95"/>
      <c r="Z93" s="96"/>
      <c r="AA93" s="97"/>
      <c r="AB93" s="93"/>
      <c r="AC93" s="95"/>
      <c r="AD93" s="96"/>
      <c r="AE93" s="218">
        <v>1</v>
      </c>
    </row>
    <row r="94" spans="1:31" ht="22.5" customHeight="1" x14ac:dyDescent="0.2">
      <c r="A94" s="18">
        <v>15.23</v>
      </c>
      <c r="B94" s="10" t="s">
        <v>427</v>
      </c>
      <c r="C94" s="4">
        <v>1388</v>
      </c>
      <c r="D94" s="3" t="s">
        <v>531</v>
      </c>
      <c r="E94" s="27"/>
      <c r="F94" s="30">
        <v>138</v>
      </c>
      <c r="G94" s="20" t="s">
        <v>383</v>
      </c>
      <c r="H94" s="118"/>
      <c r="I94" s="95"/>
      <c r="J94" s="95"/>
      <c r="K94" s="103"/>
      <c r="L94" s="104"/>
      <c r="M94" s="96"/>
      <c r="N94" s="96"/>
      <c r="O94" s="103"/>
      <c r="P94" s="104"/>
      <c r="Q94" s="96"/>
      <c r="R94" s="201"/>
      <c r="S94" s="103"/>
      <c r="T94" s="104"/>
      <c r="U94" s="96"/>
      <c r="V94" s="96"/>
      <c r="W94" s="103"/>
      <c r="X94" s="104"/>
      <c r="Z94" s="96"/>
      <c r="AA94" s="103"/>
      <c r="AB94" s="104"/>
      <c r="AC94" s="214">
        <v>0</v>
      </c>
      <c r="AD94" s="96"/>
      <c r="AE94" s="103"/>
    </row>
    <row r="95" spans="1:31" ht="22.5" customHeight="1" x14ac:dyDescent="0.2">
      <c r="A95" s="18">
        <v>14.71</v>
      </c>
      <c r="B95" s="4" t="s">
        <v>784</v>
      </c>
      <c r="C95" s="4">
        <v>4575</v>
      </c>
      <c r="D95" s="3" t="s">
        <v>532</v>
      </c>
      <c r="E95" s="41"/>
      <c r="F95" s="30">
        <v>345</v>
      </c>
      <c r="G95" s="19" t="s">
        <v>383</v>
      </c>
      <c r="H95" s="93"/>
      <c r="I95" s="119"/>
      <c r="J95" s="119"/>
      <c r="K95" s="97"/>
      <c r="L95" s="93"/>
      <c r="M95" s="95"/>
      <c r="N95" s="95"/>
      <c r="O95" s="97"/>
      <c r="P95" s="93"/>
      <c r="Q95" s="95"/>
      <c r="R95" s="188"/>
      <c r="S95" s="97"/>
      <c r="T95" s="93"/>
      <c r="U95" s="95"/>
      <c r="V95" s="95"/>
      <c r="W95" s="97"/>
      <c r="X95" s="93"/>
      <c r="Y95" s="95"/>
      <c r="Z95" s="95"/>
      <c r="AA95" s="97"/>
      <c r="AB95" s="93"/>
      <c r="AC95" s="111"/>
      <c r="AD95" s="95"/>
      <c r="AE95" s="97"/>
    </row>
    <row r="96" spans="1:31" ht="22.5" hidden="1" customHeight="1" x14ac:dyDescent="0.2">
      <c r="A96" s="18">
        <v>16.66</v>
      </c>
      <c r="B96" s="4" t="s">
        <v>154</v>
      </c>
      <c r="C96" s="4"/>
      <c r="D96" s="3" t="s">
        <v>736</v>
      </c>
      <c r="E96" s="3"/>
      <c r="F96" s="30">
        <v>138</v>
      </c>
      <c r="G96" s="19" t="s">
        <v>831</v>
      </c>
      <c r="H96" s="93"/>
      <c r="I96" s="95"/>
      <c r="J96" s="95"/>
      <c r="K96" s="103"/>
      <c r="L96" s="104"/>
      <c r="M96" s="96"/>
      <c r="N96" s="96"/>
      <c r="O96" s="103"/>
      <c r="P96" s="104"/>
      <c r="Q96" s="96"/>
      <c r="R96" s="96"/>
      <c r="S96" s="103"/>
      <c r="T96" s="104"/>
      <c r="U96" s="96"/>
      <c r="V96" s="222">
        <v>1</v>
      </c>
      <c r="W96" s="103"/>
      <c r="X96" s="104"/>
      <c r="Y96" s="96"/>
      <c r="Z96" s="96"/>
      <c r="AA96" s="103"/>
      <c r="AB96" s="197">
        <v>1</v>
      </c>
      <c r="AC96" s="96"/>
      <c r="AD96" s="222">
        <v>2</v>
      </c>
      <c r="AE96" s="224">
        <v>1</v>
      </c>
    </row>
    <row r="97" spans="1:31" ht="22.5" hidden="1" customHeight="1" x14ac:dyDescent="0.2">
      <c r="A97" s="18">
        <v>30.54</v>
      </c>
      <c r="B97" s="4" t="s">
        <v>188</v>
      </c>
      <c r="C97" s="4"/>
      <c r="D97" s="3" t="s">
        <v>737</v>
      </c>
      <c r="E97" s="27"/>
      <c r="F97" s="30">
        <v>138</v>
      </c>
      <c r="G97" s="19" t="s">
        <v>831</v>
      </c>
      <c r="H97" s="93"/>
      <c r="I97" s="95"/>
      <c r="J97" s="95"/>
      <c r="K97" s="103"/>
      <c r="L97" s="104"/>
      <c r="M97" s="96"/>
      <c r="N97" s="96"/>
      <c r="O97" s="103"/>
      <c r="P97" s="104"/>
      <c r="Q97" s="96"/>
      <c r="R97" s="96"/>
      <c r="S97" s="103"/>
      <c r="T97" s="104"/>
      <c r="U97" s="96"/>
      <c r="V97" s="96"/>
      <c r="W97" s="103"/>
      <c r="X97" s="104"/>
      <c r="Y97" s="96"/>
      <c r="Z97" s="96"/>
      <c r="AA97" s="103"/>
      <c r="AB97" s="104"/>
      <c r="AC97" s="201">
        <v>1</v>
      </c>
      <c r="AD97" s="222">
        <v>1</v>
      </c>
      <c r="AE97" s="103"/>
    </row>
    <row r="98" spans="1:31" ht="22.5" hidden="1" customHeight="1" x14ac:dyDescent="0.2">
      <c r="A98" s="18">
        <v>0.26</v>
      </c>
      <c r="B98" s="4" t="s">
        <v>232</v>
      </c>
      <c r="C98" s="4"/>
      <c r="D98" s="3" t="s">
        <v>753</v>
      </c>
      <c r="E98" s="27"/>
      <c r="F98" s="30">
        <v>138</v>
      </c>
      <c r="G98" s="19" t="s">
        <v>831</v>
      </c>
      <c r="H98" s="93"/>
      <c r="I98" s="95"/>
      <c r="J98" s="133"/>
      <c r="K98" s="103"/>
      <c r="L98" s="104"/>
      <c r="M98" s="96"/>
      <c r="N98" s="96"/>
      <c r="O98" s="103"/>
      <c r="P98" s="104"/>
      <c r="Q98" s="96"/>
      <c r="R98" s="96"/>
      <c r="S98" s="103"/>
      <c r="T98" s="104"/>
      <c r="U98" s="96"/>
      <c r="V98" s="96"/>
      <c r="W98" s="103"/>
      <c r="X98" s="104"/>
      <c r="Y98" s="96"/>
      <c r="Z98" s="96"/>
      <c r="AA98" s="103"/>
      <c r="AB98" s="104"/>
      <c r="AC98" s="96"/>
      <c r="AD98" s="96"/>
      <c r="AE98" s="103"/>
    </row>
    <row r="99" spans="1:31" ht="22.5" hidden="1" customHeight="1" x14ac:dyDescent="0.2">
      <c r="A99" s="18">
        <v>1.99</v>
      </c>
      <c r="B99" s="4" t="s">
        <v>785</v>
      </c>
      <c r="C99" s="9">
        <v>1674</v>
      </c>
      <c r="D99" s="3" t="s">
        <v>634</v>
      </c>
      <c r="E99" s="27"/>
      <c r="F99" s="30">
        <v>138</v>
      </c>
      <c r="G99" s="20" t="s">
        <v>385</v>
      </c>
      <c r="H99" s="93"/>
      <c r="I99" s="188"/>
      <c r="J99" s="95"/>
      <c r="K99" s="97"/>
      <c r="L99" s="93"/>
      <c r="M99" s="95"/>
      <c r="N99" s="95"/>
      <c r="O99" s="97"/>
      <c r="P99" s="93"/>
      <c r="Q99" s="188"/>
      <c r="R99" s="95"/>
      <c r="S99" s="97"/>
      <c r="T99" s="122"/>
      <c r="U99" s="96"/>
      <c r="V99" s="96"/>
      <c r="W99" s="103"/>
      <c r="X99" s="104"/>
      <c r="Y99" s="96"/>
      <c r="Z99" s="96"/>
      <c r="AA99" s="103"/>
      <c r="AB99" s="104"/>
      <c r="AC99" s="213"/>
      <c r="AD99" s="96"/>
      <c r="AE99" s="103"/>
    </row>
    <row r="100" spans="1:31" ht="22.5" hidden="1" customHeight="1" x14ac:dyDescent="0.2">
      <c r="A100" s="18">
        <v>53.9</v>
      </c>
      <c r="B100" s="145" t="s">
        <v>281</v>
      </c>
      <c r="C100" s="4">
        <v>1362</v>
      </c>
      <c r="D100" s="3" t="s">
        <v>491</v>
      </c>
      <c r="E100" s="41"/>
      <c r="F100" s="30">
        <v>138</v>
      </c>
      <c r="G100" s="20" t="s">
        <v>442</v>
      </c>
      <c r="H100" s="118"/>
      <c r="I100" s="208"/>
      <c r="J100" s="115"/>
      <c r="K100" s="97"/>
      <c r="L100" s="93"/>
      <c r="M100" s="142"/>
      <c r="N100" s="95"/>
      <c r="O100" s="97"/>
      <c r="P100" s="93"/>
      <c r="Q100" s="95"/>
      <c r="R100" s="188"/>
      <c r="S100" s="97"/>
      <c r="T100" s="93"/>
      <c r="U100" s="95"/>
      <c r="V100" s="95"/>
      <c r="W100" s="97"/>
      <c r="X100" s="93"/>
      <c r="Y100" s="95"/>
      <c r="Z100" s="95"/>
      <c r="AA100" s="97"/>
      <c r="AB100" s="186"/>
      <c r="AC100" s="95"/>
      <c r="AD100" s="125"/>
      <c r="AE100" s="218">
        <v>1</v>
      </c>
    </row>
    <row r="101" spans="1:31" ht="22.5" hidden="1" customHeight="1" x14ac:dyDescent="0.2">
      <c r="A101" s="18">
        <v>14.91</v>
      </c>
      <c r="B101" s="10" t="s">
        <v>419</v>
      </c>
      <c r="C101" s="4">
        <v>1356</v>
      </c>
      <c r="D101" s="3" t="s">
        <v>492</v>
      </c>
      <c r="E101" s="41"/>
      <c r="F101" s="30">
        <v>138</v>
      </c>
      <c r="G101" s="20" t="s">
        <v>442</v>
      </c>
      <c r="H101" s="118"/>
      <c r="I101" s="208"/>
      <c r="J101" s="119"/>
      <c r="K101" s="97"/>
      <c r="L101" s="93"/>
      <c r="M101" s="142"/>
      <c r="N101" s="95"/>
      <c r="O101" s="97"/>
      <c r="P101" s="93"/>
      <c r="Q101" s="95"/>
      <c r="R101" s="188"/>
      <c r="S101" s="97"/>
      <c r="T101" s="93"/>
      <c r="U101" s="95"/>
      <c r="V101" s="95"/>
      <c r="W101" s="97"/>
      <c r="X101" s="93"/>
      <c r="Y101" s="95"/>
      <c r="Z101" s="95"/>
      <c r="AA101" s="97"/>
      <c r="AB101" s="186">
        <v>1</v>
      </c>
      <c r="AC101" s="111"/>
      <c r="AD101" s="95"/>
      <c r="AE101" s="97"/>
    </row>
    <row r="102" spans="1:31" ht="22.5" hidden="1" customHeight="1" x14ac:dyDescent="0.2">
      <c r="A102" s="18">
        <v>20.2</v>
      </c>
      <c r="B102" s="36" t="s">
        <v>290</v>
      </c>
      <c r="C102" s="4">
        <v>1406</v>
      </c>
      <c r="D102" s="3" t="s">
        <v>635</v>
      </c>
      <c r="E102" s="41"/>
      <c r="F102" s="30">
        <v>138</v>
      </c>
      <c r="G102" s="19" t="s">
        <v>385</v>
      </c>
      <c r="H102" s="118"/>
      <c r="I102" s="208"/>
      <c r="J102" s="115"/>
      <c r="K102" s="97"/>
      <c r="L102" s="93"/>
      <c r="M102" s="95"/>
      <c r="N102" s="95"/>
      <c r="O102" s="97"/>
      <c r="P102" s="93"/>
      <c r="Q102" s="188">
        <v>20</v>
      </c>
      <c r="R102" s="95"/>
      <c r="S102" s="97"/>
      <c r="T102" s="93"/>
      <c r="U102" s="95"/>
      <c r="V102" s="95"/>
      <c r="W102" s="97"/>
      <c r="X102" s="93"/>
      <c r="Y102" s="96"/>
      <c r="Z102" s="95"/>
      <c r="AA102" s="97"/>
      <c r="AB102" s="186">
        <v>1</v>
      </c>
      <c r="AC102" s="201"/>
      <c r="AD102" s="96"/>
      <c r="AE102" s="97"/>
    </row>
    <row r="103" spans="1:31" ht="22.5" hidden="1" customHeight="1" x14ac:dyDescent="0.2">
      <c r="A103" s="18">
        <v>46.48</v>
      </c>
      <c r="B103" s="145" t="s">
        <v>280</v>
      </c>
      <c r="C103" s="4">
        <v>1352</v>
      </c>
      <c r="D103" s="3" t="s">
        <v>820</v>
      </c>
      <c r="E103" s="41"/>
      <c r="F103" s="30">
        <v>138</v>
      </c>
      <c r="G103" s="20" t="s">
        <v>442</v>
      </c>
      <c r="H103" s="118"/>
      <c r="I103" s="209"/>
      <c r="J103" s="119"/>
      <c r="K103" s="97"/>
      <c r="L103" s="93"/>
      <c r="M103" s="142"/>
      <c r="N103" s="95"/>
      <c r="O103" s="97"/>
      <c r="P103" s="93"/>
      <c r="Q103" s="95"/>
      <c r="R103" s="188">
        <v>46</v>
      </c>
      <c r="S103" s="97"/>
      <c r="T103" s="93"/>
      <c r="U103" s="95"/>
      <c r="V103" s="95"/>
      <c r="W103" s="97"/>
      <c r="X103" s="186">
        <v>1</v>
      </c>
      <c r="Y103" s="188">
        <v>1</v>
      </c>
      <c r="Z103" s="95"/>
      <c r="AA103" s="97"/>
      <c r="AB103" s="186">
        <v>1</v>
      </c>
      <c r="AC103" s="95"/>
      <c r="AD103" s="95"/>
      <c r="AE103" s="218">
        <v>1</v>
      </c>
    </row>
    <row r="104" spans="1:31" ht="22.5" hidden="1" customHeight="1" x14ac:dyDescent="0.2">
      <c r="A104" s="94">
        <v>48.17</v>
      </c>
      <c r="B104" s="36" t="s">
        <v>267</v>
      </c>
      <c r="C104" s="4">
        <v>1422</v>
      </c>
      <c r="D104" s="3" t="s">
        <v>636</v>
      </c>
      <c r="E104" s="41"/>
      <c r="F104" s="30">
        <v>138</v>
      </c>
      <c r="G104" s="19" t="s">
        <v>385</v>
      </c>
      <c r="H104" s="118"/>
      <c r="I104" s="208"/>
      <c r="J104" s="119"/>
      <c r="K104" s="97"/>
      <c r="L104" s="93"/>
      <c r="M104" s="95"/>
      <c r="N104" s="95"/>
      <c r="O104" s="97"/>
      <c r="P104" s="93"/>
      <c r="Q104" s="188">
        <v>48</v>
      </c>
      <c r="R104" s="95"/>
      <c r="S104" s="97"/>
      <c r="T104" s="93"/>
      <c r="U104" s="95"/>
      <c r="V104" s="95"/>
      <c r="W104" s="97"/>
      <c r="X104" s="93"/>
      <c r="Y104" s="95"/>
      <c r="Z104" s="95"/>
      <c r="AA104" s="97"/>
      <c r="AB104" s="186">
        <v>2</v>
      </c>
      <c r="AC104" s="211"/>
      <c r="AD104" s="96"/>
      <c r="AE104" s="97"/>
    </row>
    <row r="105" spans="1:31" ht="22.5" hidden="1" customHeight="1" x14ac:dyDescent="0.2">
      <c r="A105" s="18">
        <v>0.65</v>
      </c>
      <c r="B105" s="36" t="s">
        <v>333</v>
      </c>
      <c r="C105" s="4">
        <v>6101</v>
      </c>
      <c r="D105" s="3" t="s">
        <v>493</v>
      </c>
      <c r="E105" s="37"/>
      <c r="F105" s="30">
        <v>138</v>
      </c>
      <c r="G105" s="20" t="s">
        <v>442</v>
      </c>
      <c r="H105" s="118"/>
      <c r="I105" s="208"/>
      <c r="J105" s="119"/>
      <c r="K105" s="97"/>
      <c r="L105" s="93"/>
      <c r="M105" s="142"/>
      <c r="N105" s="95"/>
      <c r="O105" s="97"/>
      <c r="P105" s="93"/>
      <c r="Q105" s="95"/>
      <c r="R105" s="188"/>
      <c r="S105" s="97"/>
      <c r="T105" s="93"/>
      <c r="U105" s="95"/>
      <c r="V105" s="95"/>
      <c r="W105" s="97"/>
      <c r="X105" s="93"/>
      <c r="Y105" s="95"/>
      <c r="Z105" s="95"/>
      <c r="AA105" s="97"/>
      <c r="AB105" s="186">
        <v>1</v>
      </c>
      <c r="AC105" s="111"/>
      <c r="AD105" s="95"/>
      <c r="AE105" s="97"/>
    </row>
    <row r="106" spans="1:31" ht="22.5" hidden="1" customHeight="1" x14ac:dyDescent="0.2">
      <c r="A106" s="18">
        <v>31.39</v>
      </c>
      <c r="B106" s="145" t="s">
        <v>315</v>
      </c>
      <c r="C106" s="4">
        <v>1552</v>
      </c>
      <c r="D106" s="3" t="s">
        <v>494</v>
      </c>
      <c r="E106" s="41"/>
      <c r="F106" s="30">
        <v>138</v>
      </c>
      <c r="G106" s="20" t="s">
        <v>442</v>
      </c>
      <c r="H106" s="118"/>
      <c r="I106" s="208"/>
      <c r="J106" s="115"/>
      <c r="K106" s="97"/>
      <c r="L106" s="93"/>
      <c r="M106" s="142"/>
      <c r="N106" s="95"/>
      <c r="O106" s="97"/>
      <c r="P106" s="93"/>
      <c r="Q106" s="95"/>
      <c r="R106" s="188">
        <v>31</v>
      </c>
      <c r="S106" s="97"/>
      <c r="T106" s="93"/>
      <c r="U106" s="95"/>
      <c r="V106" s="95"/>
      <c r="W106" s="97"/>
      <c r="X106" s="93"/>
      <c r="Y106" s="95"/>
      <c r="Z106" s="95"/>
      <c r="AA106" s="97"/>
      <c r="AB106" s="186">
        <v>2</v>
      </c>
      <c r="AC106" s="95"/>
      <c r="AD106" s="95"/>
      <c r="AE106" s="97"/>
    </row>
    <row r="107" spans="1:31" ht="22.5" hidden="1" customHeight="1" x14ac:dyDescent="0.2">
      <c r="A107" s="18">
        <v>13.38</v>
      </c>
      <c r="B107" s="36" t="s">
        <v>316</v>
      </c>
      <c r="C107" s="4">
        <v>1556</v>
      </c>
      <c r="D107" s="3" t="s">
        <v>495</v>
      </c>
      <c r="E107" s="41"/>
      <c r="F107" s="30">
        <v>138</v>
      </c>
      <c r="G107" s="20" t="s">
        <v>442</v>
      </c>
      <c r="H107" s="118"/>
      <c r="I107" s="208"/>
      <c r="J107" s="115"/>
      <c r="K107" s="97"/>
      <c r="L107" s="93"/>
      <c r="M107" s="142"/>
      <c r="N107" s="95"/>
      <c r="O107" s="97"/>
      <c r="P107" s="93"/>
      <c r="Q107" s="95"/>
      <c r="R107" s="188"/>
      <c r="S107" s="97"/>
      <c r="T107" s="93"/>
      <c r="U107" s="95"/>
      <c r="V107" s="95"/>
      <c r="W107" s="97"/>
      <c r="X107" s="93"/>
      <c r="Y107" s="111"/>
      <c r="Z107" s="95"/>
      <c r="AA107" s="97"/>
      <c r="AB107" s="186">
        <v>1</v>
      </c>
      <c r="AC107" s="111"/>
      <c r="AD107" s="95"/>
      <c r="AE107" s="97"/>
    </row>
    <row r="108" spans="1:31" ht="22.5" hidden="1" customHeight="1" x14ac:dyDescent="0.2">
      <c r="A108" s="18">
        <v>14.51</v>
      </c>
      <c r="B108" s="36" t="s">
        <v>308</v>
      </c>
      <c r="C108" s="4">
        <v>1516</v>
      </c>
      <c r="D108" s="3" t="s">
        <v>495</v>
      </c>
      <c r="E108" s="41"/>
      <c r="F108" s="30">
        <v>138</v>
      </c>
      <c r="G108" s="20" t="s">
        <v>442</v>
      </c>
      <c r="H108" s="118"/>
      <c r="I108" s="208"/>
      <c r="J108" s="119"/>
      <c r="K108" s="97"/>
      <c r="L108" s="93"/>
      <c r="M108" s="142"/>
      <c r="N108" s="95"/>
      <c r="O108" s="97"/>
      <c r="P108" s="93"/>
      <c r="Q108" s="95"/>
      <c r="R108" s="188"/>
      <c r="S108" s="97"/>
      <c r="T108" s="93"/>
      <c r="U108" s="95"/>
      <c r="V108" s="95"/>
      <c r="W108" s="97"/>
      <c r="X108" s="93"/>
      <c r="Y108" s="95"/>
      <c r="Z108" s="95"/>
      <c r="AA108" s="97"/>
      <c r="AB108" s="186">
        <v>1</v>
      </c>
      <c r="AC108" s="211">
        <v>1</v>
      </c>
      <c r="AD108" s="188">
        <v>1</v>
      </c>
      <c r="AE108" s="97"/>
    </row>
    <row r="109" spans="1:31" ht="22.5" hidden="1" customHeight="1" x14ac:dyDescent="0.2">
      <c r="A109" s="18">
        <v>26.27</v>
      </c>
      <c r="B109" s="36" t="s">
        <v>268</v>
      </c>
      <c r="C109" s="4">
        <v>1512</v>
      </c>
      <c r="D109" s="3" t="s">
        <v>801</v>
      </c>
      <c r="E109" s="41"/>
      <c r="F109" s="30">
        <v>138</v>
      </c>
      <c r="G109" s="20" t="s">
        <v>442</v>
      </c>
      <c r="H109" s="118"/>
      <c r="I109" s="208"/>
      <c r="J109" s="119"/>
      <c r="K109" s="97"/>
      <c r="L109" s="93"/>
      <c r="M109" s="142"/>
      <c r="N109" s="95"/>
      <c r="O109" s="97"/>
      <c r="P109" s="93"/>
      <c r="Q109" s="95"/>
      <c r="R109" s="188">
        <v>26</v>
      </c>
      <c r="S109" s="97"/>
      <c r="T109" s="93"/>
      <c r="U109" s="95"/>
      <c r="V109" s="95"/>
      <c r="W109" s="97"/>
      <c r="X109" s="93"/>
      <c r="Y109" s="95"/>
      <c r="Z109" s="95"/>
      <c r="AA109" s="97"/>
      <c r="AB109" s="93"/>
      <c r="AC109" s="111"/>
      <c r="AD109" s="95"/>
      <c r="AE109" s="97"/>
    </row>
    <row r="110" spans="1:31" ht="22.5" hidden="1" customHeight="1" x14ac:dyDescent="0.2">
      <c r="A110" s="9">
        <v>5.5</v>
      </c>
      <c r="B110" s="10" t="s">
        <v>421</v>
      </c>
      <c r="C110" s="9">
        <v>4549</v>
      </c>
      <c r="D110" s="3" t="s">
        <v>401</v>
      </c>
      <c r="E110" s="30" t="s">
        <v>396</v>
      </c>
      <c r="F110" s="30">
        <v>345</v>
      </c>
      <c r="G110" s="20" t="s">
        <v>442</v>
      </c>
      <c r="H110" s="159"/>
      <c r="I110" s="208">
        <v>6</v>
      </c>
      <c r="J110" s="160"/>
      <c r="K110" s="161"/>
      <c r="L110" s="159"/>
      <c r="M110" s="160"/>
      <c r="N110" s="160"/>
      <c r="O110" s="161"/>
      <c r="P110" s="184"/>
      <c r="Q110" s="185"/>
      <c r="R110" s="229">
        <v>6</v>
      </c>
      <c r="S110" s="161"/>
      <c r="T110" s="159"/>
      <c r="U110" s="160"/>
      <c r="V110" s="160"/>
      <c r="W110" s="161"/>
      <c r="X110" s="159"/>
      <c r="Y110" s="160"/>
      <c r="Z110" s="160"/>
      <c r="AA110" s="161"/>
      <c r="AB110" s="118"/>
      <c r="AC110" s="160"/>
      <c r="AD110" s="160"/>
      <c r="AE110" s="161"/>
    </row>
    <row r="111" spans="1:31" ht="22.5" hidden="1" customHeight="1" x14ac:dyDescent="0.2">
      <c r="A111" s="18">
        <v>20.8</v>
      </c>
      <c r="B111" s="4" t="s">
        <v>258</v>
      </c>
      <c r="C111" s="9">
        <v>1357</v>
      </c>
      <c r="D111" s="3" t="s">
        <v>496</v>
      </c>
      <c r="E111" s="27"/>
      <c r="F111" s="30">
        <v>138</v>
      </c>
      <c r="G111" s="20" t="s">
        <v>442</v>
      </c>
      <c r="H111" s="93"/>
      <c r="I111" s="188"/>
      <c r="J111" s="95"/>
      <c r="K111" s="97"/>
      <c r="L111" s="93"/>
      <c r="M111" s="142"/>
      <c r="N111" s="95"/>
      <c r="O111" s="97"/>
      <c r="P111" s="93"/>
      <c r="Q111" s="95"/>
      <c r="R111" s="188"/>
      <c r="S111" s="97"/>
      <c r="T111" s="104"/>
      <c r="U111" s="95"/>
      <c r="V111" s="96"/>
      <c r="W111" s="103"/>
      <c r="X111" s="104"/>
      <c r="Y111" s="95"/>
      <c r="Z111" s="96"/>
      <c r="AA111" s="103"/>
      <c r="AB111" s="190">
        <v>0</v>
      </c>
      <c r="AC111" s="201">
        <v>1</v>
      </c>
      <c r="AD111" s="96"/>
      <c r="AE111" s="103"/>
    </row>
    <row r="112" spans="1:31" ht="22.5" customHeight="1" x14ac:dyDescent="0.2">
      <c r="A112" s="18">
        <v>20.88</v>
      </c>
      <c r="B112" s="4" t="s">
        <v>181</v>
      </c>
      <c r="C112" s="4"/>
      <c r="D112" s="3" t="s">
        <v>533</v>
      </c>
      <c r="E112" s="27"/>
      <c r="F112" s="30">
        <v>138</v>
      </c>
      <c r="G112" s="19" t="s">
        <v>383</v>
      </c>
      <c r="H112" s="93"/>
      <c r="I112" s="95"/>
      <c r="J112" s="95"/>
      <c r="K112" s="103"/>
      <c r="L112" s="104"/>
      <c r="M112" s="96"/>
      <c r="N112" s="96"/>
      <c r="O112" s="103"/>
      <c r="P112" s="104"/>
      <c r="Q112" s="96"/>
      <c r="R112" s="201"/>
      <c r="S112" s="103"/>
      <c r="T112" s="104"/>
      <c r="U112" s="96"/>
      <c r="V112" s="96"/>
      <c r="W112" s="103"/>
      <c r="X112" s="104"/>
      <c r="Y112" s="96"/>
      <c r="Z112" s="96"/>
      <c r="AA112" s="103"/>
      <c r="AB112" s="186"/>
      <c r="AC112" s="95"/>
      <c r="AD112" s="96"/>
      <c r="AE112" s="103"/>
    </row>
    <row r="113" spans="1:34" ht="22.5" customHeight="1" x14ac:dyDescent="0.2">
      <c r="A113" s="18">
        <v>22.08</v>
      </c>
      <c r="B113" s="4" t="s">
        <v>180</v>
      </c>
      <c r="C113" s="4">
        <v>1305</v>
      </c>
      <c r="D113" s="3" t="s">
        <v>534</v>
      </c>
      <c r="E113" s="27"/>
      <c r="F113" s="30">
        <v>138</v>
      </c>
      <c r="G113" s="19" t="s">
        <v>383</v>
      </c>
      <c r="H113" s="93"/>
      <c r="I113" s="95"/>
      <c r="J113" s="95"/>
      <c r="K113" s="103"/>
      <c r="L113" s="104"/>
      <c r="M113" s="96"/>
      <c r="N113" s="96"/>
      <c r="O113" s="103"/>
      <c r="P113" s="104"/>
      <c r="Q113" s="96"/>
      <c r="R113" s="201"/>
      <c r="S113" s="103"/>
      <c r="T113" s="104"/>
      <c r="U113" s="96"/>
      <c r="V113" s="96"/>
      <c r="W113" s="103"/>
      <c r="X113" s="104"/>
      <c r="Y113" s="96"/>
      <c r="Z113" s="96"/>
      <c r="AA113" s="103"/>
      <c r="AB113" s="190"/>
      <c r="AC113" s="96"/>
      <c r="AD113" s="96"/>
      <c r="AE113" s="225">
        <v>1</v>
      </c>
    </row>
    <row r="114" spans="1:34" ht="22.5" hidden="1" customHeight="1" x14ac:dyDescent="0.2">
      <c r="A114" s="18">
        <v>20.350000000000001</v>
      </c>
      <c r="B114" s="10" t="s">
        <v>18</v>
      </c>
      <c r="C114" s="4"/>
      <c r="D114" s="3" t="s">
        <v>821</v>
      </c>
      <c r="E114" s="41"/>
      <c r="F114" s="30">
        <v>138</v>
      </c>
      <c r="G114" s="20" t="s">
        <v>442</v>
      </c>
      <c r="H114" s="118"/>
      <c r="I114" s="208"/>
      <c r="J114" s="119"/>
      <c r="K114" s="97"/>
      <c r="L114" s="93"/>
      <c r="M114" s="95"/>
      <c r="N114" s="95"/>
      <c r="O114" s="97"/>
      <c r="P114" s="93"/>
      <c r="Q114" s="95"/>
      <c r="R114" s="188">
        <v>20</v>
      </c>
      <c r="S114" s="97"/>
      <c r="T114" s="93"/>
      <c r="U114" s="95"/>
      <c r="V114" s="95"/>
      <c r="W114" s="97"/>
      <c r="X114" s="186">
        <v>1</v>
      </c>
      <c r="Y114" s="188">
        <v>1</v>
      </c>
      <c r="Z114" s="188">
        <v>1</v>
      </c>
      <c r="AA114" s="97"/>
      <c r="AB114" s="190">
        <v>1</v>
      </c>
      <c r="AC114" s="201">
        <v>1</v>
      </c>
      <c r="AD114" s="95"/>
      <c r="AE114" s="218">
        <v>1</v>
      </c>
    </row>
    <row r="115" spans="1:34" ht="22.5" hidden="1" customHeight="1" x14ac:dyDescent="0.2">
      <c r="A115" s="18">
        <v>7</v>
      </c>
      <c r="B115" s="4" t="s">
        <v>63</v>
      </c>
      <c r="C115" s="4"/>
      <c r="D115" s="3" t="s">
        <v>617</v>
      </c>
      <c r="E115" s="27"/>
      <c r="F115" s="30">
        <v>138</v>
      </c>
      <c r="G115" s="21" t="s">
        <v>274</v>
      </c>
      <c r="H115" s="93"/>
      <c r="I115" s="95"/>
      <c r="J115" s="95"/>
      <c r="K115" s="97"/>
      <c r="L115" s="93"/>
      <c r="M115" s="95"/>
      <c r="N115" s="95"/>
      <c r="O115" s="97"/>
      <c r="P115" s="93"/>
      <c r="Q115" s="95"/>
      <c r="R115" s="95"/>
      <c r="S115" s="97"/>
      <c r="T115" s="93"/>
      <c r="U115" s="95"/>
      <c r="V115" s="95"/>
      <c r="W115" s="97"/>
      <c r="X115" s="104"/>
      <c r="Y115" s="96"/>
      <c r="Z115" s="96"/>
      <c r="AA115" s="103"/>
      <c r="AB115" s="93"/>
      <c r="AC115" s="95"/>
      <c r="AD115" s="96"/>
      <c r="AE115" s="103"/>
    </row>
    <row r="116" spans="1:34" ht="22.5" customHeight="1" x14ac:dyDescent="0.2">
      <c r="A116" s="18">
        <v>33.659999999999997</v>
      </c>
      <c r="B116" s="4" t="s">
        <v>166</v>
      </c>
      <c r="C116" s="4">
        <v>1448</v>
      </c>
      <c r="D116" s="3" t="s">
        <v>535</v>
      </c>
      <c r="E116" s="27"/>
      <c r="F116" s="30">
        <v>138</v>
      </c>
      <c r="G116" s="19" t="s">
        <v>383</v>
      </c>
      <c r="H116" s="93"/>
      <c r="I116" s="95"/>
      <c r="J116" s="95"/>
      <c r="K116" s="97"/>
      <c r="L116" s="93"/>
      <c r="M116" s="95"/>
      <c r="N116" s="95"/>
      <c r="O116" s="103"/>
      <c r="P116" s="104"/>
      <c r="Q116" s="96"/>
      <c r="R116" s="201"/>
      <c r="S116" s="103"/>
      <c r="T116" s="104"/>
      <c r="U116" s="96"/>
      <c r="V116" s="96"/>
      <c r="W116" s="103"/>
      <c r="X116" s="104"/>
      <c r="Y116" s="96"/>
      <c r="Z116" s="96"/>
      <c r="AA116" s="103"/>
      <c r="AB116" s="192">
        <v>1</v>
      </c>
      <c r="AC116" s="213">
        <v>1</v>
      </c>
      <c r="AD116" s="96"/>
      <c r="AE116" s="225">
        <v>1</v>
      </c>
    </row>
    <row r="117" spans="1:34" ht="22.5" customHeight="1" x14ac:dyDescent="0.2">
      <c r="A117" s="18">
        <v>45.44</v>
      </c>
      <c r="B117" s="4" t="s">
        <v>159</v>
      </c>
      <c r="C117" s="4"/>
      <c r="D117" s="3" t="s">
        <v>536</v>
      </c>
      <c r="E117" s="27"/>
      <c r="F117" s="30">
        <v>138</v>
      </c>
      <c r="G117" s="19" t="s">
        <v>383</v>
      </c>
      <c r="H117" s="93"/>
      <c r="J117" s="95"/>
      <c r="K117" s="103"/>
      <c r="L117" s="104"/>
      <c r="N117" s="96"/>
      <c r="O117" s="103"/>
      <c r="P117" s="104"/>
      <c r="Q117" s="96"/>
      <c r="R117" s="201"/>
      <c r="S117" s="103"/>
      <c r="T117" s="104"/>
      <c r="U117" s="96"/>
      <c r="V117" s="96"/>
      <c r="W117" s="103"/>
      <c r="X117" s="104"/>
      <c r="Y117" s="96"/>
      <c r="Z117" s="96"/>
      <c r="AA117" s="103"/>
      <c r="AB117" s="190">
        <v>1</v>
      </c>
      <c r="AC117" s="201">
        <v>1</v>
      </c>
      <c r="AD117" s="96"/>
      <c r="AE117" s="103"/>
    </row>
    <row r="118" spans="1:34" ht="22.5" customHeight="1" x14ac:dyDescent="0.2">
      <c r="A118" s="18">
        <v>12.51</v>
      </c>
      <c r="B118" s="4" t="s">
        <v>192</v>
      </c>
      <c r="C118" s="4"/>
      <c r="D118" s="3" t="s">
        <v>537</v>
      </c>
      <c r="E118" s="27"/>
      <c r="F118" s="30">
        <v>138</v>
      </c>
      <c r="G118" s="19" t="s">
        <v>383</v>
      </c>
      <c r="H118" s="93"/>
      <c r="I118" s="95"/>
      <c r="J118" s="95"/>
      <c r="K118" s="103"/>
      <c r="L118" s="104"/>
      <c r="M118" s="96"/>
      <c r="N118" s="115"/>
      <c r="O118" s="103"/>
      <c r="P118" s="104"/>
      <c r="Q118" s="96"/>
      <c r="R118" s="201">
        <v>11</v>
      </c>
      <c r="S118" s="103"/>
      <c r="T118" s="104"/>
      <c r="U118" s="96"/>
      <c r="V118" s="96"/>
      <c r="W118" s="103"/>
      <c r="X118" s="104"/>
      <c r="Y118" s="96"/>
      <c r="Z118" s="96"/>
      <c r="AA118" s="103"/>
      <c r="AB118" s="104"/>
      <c r="AC118" s="96"/>
      <c r="AD118" s="96"/>
      <c r="AE118" s="103"/>
    </row>
    <row r="119" spans="1:34" ht="22.5" hidden="1" customHeight="1" x14ac:dyDescent="0.2">
      <c r="A119" s="18">
        <v>11.04</v>
      </c>
      <c r="B119" s="4" t="s">
        <v>176</v>
      </c>
      <c r="C119" s="4"/>
      <c r="D119" s="3" t="s">
        <v>754</v>
      </c>
      <c r="E119" s="27"/>
      <c r="F119" s="30">
        <v>138</v>
      </c>
      <c r="G119" s="19" t="s">
        <v>831</v>
      </c>
      <c r="H119" s="93"/>
      <c r="I119" s="95"/>
      <c r="J119" s="95"/>
      <c r="K119" s="103"/>
      <c r="L119" s="104"/>
      <c r="M119" s="96"/>
      <c r="N119" s="96"/>
      <c r="O119" s="103"/>
      <c r="P119" s="104"/>
      <c r="Q119" s="96"/>
      <c r="R119" s="96"/>
      <c r="S119" s="103"/>
      <c r="T119" s="104"/>
      <c r="U119" s="96"/>
      <c r="V119" s="96"/>
      <c r="W119" s="103"/>
      <c r="X119" s="104"/>
      <c r="Y119" s="96"/>
      <c r="Z119" s="96"/>
      <c r="AA119" s="103"/>
      <c r="AB119" s="104"/>
      <c r="AC119" s="96"/>
      <c r="AD119" s="96"/>
      <c r="AE119" s="224">
        <v>1</v>
      </c>
    </row>
    <row r="120" spans="1:34" ht="22.5" hidden="1" customHeight="1" x14ac:dyDescent="0.2">
      <c r="A120" s="18">
        <v>21.18</v>
      </c>
      <c r="B120" s="4" t="s">
        <v>199</v>
      </c>
      <c r="C120" s="4">
        <v>1348</v>
      </c>
      <c r="D120" s="3" t="s">
        <v>497</v>
      </c>
      <c r="E120" s="27"/>
      <c r="F120" s="30">
        <v>138</v>
      </c>
      <c r="G120" s="20" t="s">
        <v>442</v>
      </c>
      <c r="H120" s="93"/>
      <c r="I120" s="188"/>
      <c r="J120" s="115"/>
      <c r="K120" s="103"/>
      <c r="L120" s="104"/>
      <c r="M120" s="143"/>
      <c r="N120" s="96"/>
      <c r="O120" s="103"/>
      <c r="P120" s="104"/>
      <c r="Q120" s="96"/>
      <c r="R120" s="201">
        <v>21</v>
      </c>
      <c r="S120" s="103"/>
      <c r="T120" s="104"/>
      <c r="U120" s="96"/>
      <c r="V120" s="96"/>
      <c r="W120" s="103"/>
      <c r="X120" s="104"/>
      <c r="Y120" s="96"/>
      <c r="Z120" s="96"/>
      <c r="AA120" s="103"/>
      <c r="AB120" s="190">
        <v>1</v>
      </c>
      <c r="AC120" s="96"/>
      <c r="AD120" s="96"/>
      <c r="AE120" s="103"/>
      <c r="AF120" s="16"/>
      <c r="AG120" s="16"/>
      <c r="AH120" s="16"/>
    </row>
    <row r="121" spans="1:34" ht="22.5" hidden="1" customHeight="1" x14ac:dyDescent="0.2">
      <c r="A121" s="18">
        <v>21.41</v>
      </c>
      <c r="B121" s="4" t="s">
        <v>183</v>
      </c>
      <c r="C121" s="4"/>
      <c r="D121" s="3" t="s">
        <v>498</v>
      </c>
      <c r="E121" s="27"/>
      <c r="F121" s="30">
        <v>138</v>
      </c>
      <c r="G121" s="20" t="s">
        <v>442</v>
      </c>
      <c r="H121" s="93"/>
      <c r="I121" s="188"/>
      <c r="J121" s="95"/>
      <c r="K121" s="103"/>
      <c r="L121" s="104"/>
      <c r="M121" s="143"/>
      <c r="N121" s="107"/>
      <c r="O121" s="103"/>
      <c r="P121" s="104"/>
      <c r="Q121" s="96"/>
      <c r="R121" s="201">
        <v>21</v>
      </c>
      <c r="S121" s="103"/>
      <c r="T121" s="123"/>
      <c r="U121" s="96"/>
      <c r="V121" s="96"/>
      <c r="W121" s="103"/>
      <c r="X121" s="104"/>
      <c r="Y121" s="96"/>
      <c r="Z121" s="96"/>
      <c r="AA121" s="103"/>
      <c r="AB121" s="190">
        <v>1</v>
      </c>
      <c r="AC121" s="96"/>
      <c r="AD121" s="96"/>
      <c r="AE121" s="103"/>
      <c r="AF121" s="16"/>
      <c r="AG121" s="16"/>
      <c r="AH121" s="16"/>
    </row>
    <row r="122" spans="1:34" ht="22.5" hidden="1" customHeight="1" x14ac:dyDescent="0.2">
      <c r="A122" s="18">
        <v>0.67</v>
      </c>
      <c r="B122" s="10" t="s">
        <v>46</v>
      </c>
      <c r="C122" s="4">
        <v>1401</v>
      </c>
      <c r="D122" s="3" t="s">
        <v>459</v>
      </c>
      <c r="E122" s="41"/>
      <c r="F122" s="30">
        <v>138</v>
      </c>
      <c r="G122" s="20" t="s">
        <v>442</v>
      </c>
      <c r="H122" s="118"/>
      <c r="I122" s="208"/>
      <c r="J122" s="119"/>
      <c r="K122" s="97"/>
      <c r="L122" s="93"/>
      <c r="M122" s="95"/>
      <c r="N122" s="95"/>
      <c r="O122" s="97"/>
      <c r="P122" s="93"/>
      <c r="Q122" s="95"/>
      <c r="R122" s="188"/>
      <c r="S122" s="97"/>
      <c r="T122" s="93"/>
      <c r="U122" s="95"/>
      <c r="V122" s="95"/>
      <c r="W122" s="97"/>
      <c r="X122" s="93"/>
      <c r="Y122" s="95"/>
      <c r="Z122" s="95"/>
      <c r="AA122" s="97"/>
      <c r="AB122" s="93"/>
      <c r="AC122" s="95"/>
      <c r="AD122" s="95"/>
      <c r="AE122" s="97"/>
      <c r="AF122" s="16"/>
      <c r="AG122" s="16"/>
      <c r="AH122" s="16"/>
    </row>
    <row r="123" spans="1:34" s="16" customFormat="1" ht="22.5" hidden="1" customHeight="1" x14ac:dyDescent="0.2">
      <c r="A123" s="18">
        <v>0.71</v>
      </c>
      <c r="B123" s="4" t="s">
        <v>786</v>
      </c>
      <c r="C123" s="4" t="s">
        <v>117</v>
      </c>
      <c r="D123" s="3" t="s">
        <v>499</v>
      </c>
      <c r="E123" s="41"/>
      <c r="F123" s="30">
        <v>138</v>
      </c>
      <c r="G123" s="20" t="s">
        <v>442</v>
      </c>
      <c r="H123" s="118"/>
      <c r="I123" s="208"/>
      <c r="J123" s="119"/>
      <c r="K123" s="97"/>
      <c r="L123" s="93"/>
      <c r="M123" s="142"/>
      <c r="N123" s="95"/>
      <c r="O123" s="97"/>
      <c r="P123" s="93"/>
      <c r="Q123" s="95"/>
      <c r="R123" s="188"/>
      <c r="S123" s="97"/>
      <c r="T123" s="93"/>
      <c r="U123" s="95"/>
      <c r="V123" s="95"/>
      <c r="W123" s="97"/>
      <c r="X123" s="93"/>
      <c r="Y123" s="95"/>
      <c r="Z123" s="95"/>
      <c r="AA123" s="97"/>
      <c r="AB123" s="93"/>
      <c r="AC123" s="111"/>
      <c r="AD123" s="95"/>
      <c r="AE123" s="97"/>
    </row>
    <row r="124" spans="1:34" s="16" customFormat="1" ht="22.5" hidden="1" customHeight="1" x14ac:dyDescent="0.2">
      <c r="A124" s="18">
        <v>1.71</v>
      </c>
      <c r="B124" s="4" t="s">
        <v>787</v>
      </c>
      <c r="C124" s="4" t="s">
        <v>108</v>
      </c>
      <c r="D124" s="3" t="s">
        <v>499</v>
      </c>
      <c r="E124" s="41"/>
      <c r="F124" s="30">
        <v>138</v>
      </c>
      <c r="G124" s="20" t="s">
        <v>442</v>
      </c>
      <c r="H124" s="118"/>
      <c r="I124" s="208"/>
      <c r="J124" s="119"/>
      <c r="K124" s="97"/>
      <c r="L124" s="93"/>
      <c r="M124" s="142"/>
      <c r="N124" s="95"/>
      <c r="O124" s="97"/>
      <c r="P124" s="93"/>
      <c r="Q124" s="95"/>
      <c r="R124" s="188"/>
      <c r="S124" s="97"/>
      <c r="T124" s="93"/>
      <c r="U124" s="95"/>
      <c r="V124" s="95"/>
      <c r="W124" s="97"/>
      <c r="X124" s="93"/>
      <c r="Y124" s="95"/>
      <c r="Z124" s="95"/>
      <c r="AA124" s="97"/>
      <c r="AB124" s="93"/>
      <c r="AC124" s="111"/>
      <c r="AD124" s="95"/>
      <c r="AE124" s="97"/>
    </row>
    <row r="125" spans="1:34" s="16" customFormat="1" ht="22.5" hidden="1" customHeight="1" x14ac:dyDescent="0.2">
      <c r="A125" s="18">
        <v>19.809999999999999</v>
      </c>
      <c r="B125" s="10" t="s">
        <v>165</v>
      </c>
      <c r="C125" s="4">
        <v>1612</v>
      </c>
      <c r="D125" s="3" t="s">
        <v>637</v>
      </c>
      <c r="E125" s="41"/>
      <c r="F125" s="30">
        <v>138</v>
      </c>
      <c r="G125" s="20" t="s">
        <v>385</v>
      </c>
      <c r="H125" s="118"/>
      <c r="I125" s="208"/>
      <c r="J125" s="119"/>
      <c r="K125" s="97"/>
      <c r="L125" s="93"/>
      <c r="M125" s="95"/>
      <c r="N125" s="95"/>
      <c r="O125" s="97"/>
      <c r="P125" s="93"/>
      <c r="Q125" s="188"/>
      <c r="R125" s="95"/>
      <c r="S125" s="97"/>
      <c r="T125" s="93"/>
      <c r="U125" s="95"/>
      <c r="V125" s="95"/>
      <c r="W125" s="97"/>
      <c r="X125" s="93"/>
      <c r="Y125" s="96"/>
      <c r="Z125" s="95"/>
      <c r="AA125" s="97"/>
      <c r="AB125" s="104"/>
      <c r="AC125" s="188"/>
      <c r="AD125" s="95"/>
      <c r="AE125" s="97"/>
    </row>
    <row r="126" spans="1:34" s="16" customFormat="1" ht="22.5" hidden="1" customHeight="1" x14ac:dyDescent="0.2">
      <c r="A126" s="18">
        <v>0.37</v>
      </c>
      <c r="B126" s="4" t="s">
        <v>814</v>
      </c>
      <c r="C126" s="4">
        <v>1533</v>
      </c>
      <c r="D126" s="3" t="s">
        <v>618</v>
      </c>
      <c r="E126" s="27"/>
      <c r="F126" s="30">
        <v>138</v>
      </c>
      <c r="G126" s="19" t="s">
        <v>274</v>
      </c>
      <c r="H126" s="93"/>
      <c r="I126" s="95"/>
      <c r="J126" s="95"/>
      <c r="K126" s="103"/>
      <c r="L126" s="104"/>
      <c r="M126" s="96"/>
      <c r="N126" s="96"/>
      <c r="O126" s="103"/>
      <c r="P126" s="104"/>
      <c r="Q126" s="96"/>
      <c r="R126" s="96"/>
      <c r="S126" s="103"/>
      <c r="T126" s="104"/>
      <c r="U126" s="96"/>
      <c r="V126" s="96"/>
      <c r="W126" s="103"/>
      <c r="X126" s="123"/>
      <c r="Y126" s="96"/>
      <c r="Z126" s="96"/>
      <c r="AA126" s="103"/>
      <c r="AB126" s="104"/>
      <c r="AC126" s="96"/>
      <c r="AD126" s="96"/>
      <c r="AE126" s="103"/>
    </row>
    <row r="127" spans="1:34" s="16" customFormat="1" ht="22.5" hidden="1" customHeight="1" x14ac:dyDescent="0.2">
      <c r="A127" s="18">
        <v>2.38</v>
      </c>
      <c r="B127" s="4" t="s">
        <v>47</v>
      </c>
      <c r="C127" s="4">
        <v>1316</v>
      </c>
      <c r="D127" s="3" t="s">
        <v>619</v>
      </c>
      <c r="E127" s="27"/>
      <c r="F127" s="30">
        <v>138</v>
      </c>
      <c r="G127" s="19" t="s">
        <v>274</v>
      </c>
      <c r="H127" s="93"/>
      <c r="I127" s="95"/>
      <c r="J127" s="95"/>
      <c r="K127" s="103"/>
      <c r="L127" s="104"/>
      <c r="M127" s="96"/>
      <c r="N127" s="96"/>
      <c r="O127" s="103"/>
      <c r="P127" s="104"/>
      <c r="Q127" s="96"/>
      <c r="R127" s="96"/>
      <c r="S127" s="103"/>
      <c r="T127" s="104"/>
      <c r="U127" s="96"/>
      <c r="V127" s="96"/>
      <c r="W127" s="103"/>
      <c r="X127" s="123"/>
      <c r="Y127" s="96"/>
      <c r="Z127" s="96"/>
      <c r="AA127" s="96"/>
      <c r="AB127" s="190">
        <v>1</v>
      </c>
      <c r="AC127" s="96"/>
      <c r="AD127" s="96"/>
      <c r="AE127" s="103"/>
    </row>
    <row r="128" spans="1:34" s="16" customFormat="1" ht="22.5" hidden="1" customHeight="1" x14ac:dyDescent="0.2">
      <c r="A128" s="18">
        <v>41.7</v>
      </c>
      <c r="B128" s="4" t="s">
        <v>152</v>
      </c>
      <c r="C128" s="4"/>
      <c r="D128" s="3" t="s">
        <v>638</v>
      </c>
      <c r="E128" s="27"/>
      <c r="F128" s="30">
        <v>138</v>
      </c>
      <c r="G128" s="19" t="s">
        <v>385</v>
      </c>
      <c r="H128" s="93"/>
      <c r="I128" s="188"/>
      <c r="J128" s="95"/>
      <c r="K128" s="103"/>
      <c r="L128" s="104"/>
      <c r="M128" s="96"/>
      <c r="N128" s="96"/>
      <c r="O128" s="103"/>
      <c r="P128" s="104"/>
      <c r="Q128" s="201">
        <v>42</v>
      </c>
      <c r="R128" s="96"/>
      <c r="S128" s="103"/>
      <c r="T128" s="104"/>
      <c r="U128" s="96"/>
      <c r="V128" s="96"/>
      <c r="W128" s="103"/>
      <c r="X128" s="104"/>
      <c r="Y128" s="96"/>
      <c r="Z128" s="96"/>
      <c r="AA128" s="103"/>
      <c r="AB128" s="190">
        <v>2</v>
      </c>
      <c r="AC128" s="201"/>
      <c r="AD128" s="96"/>
      <c r="AE128" s="103"/>
    </row>
    <row r="129" spans="1:31" s="16" customFormat="1" ht="22.5" hidden="1" customHeight="1" x14ac:dyDescent="0.2">
      <c r="A129" s="18">
        <v>0</v>
      </c>
      <c r="B129" s="4" t="s">
        <v>230</v>
      </c>
      <c r="C129" s="4"/>
      <c r="D129" s="3" t="s">
        <v>2</v>
      </c>
      <c r="E129" s="27"/>
      <c r="F129" s="30">
        <v>161</v>
      </c>
      <c r="G129" s="19" t="s">
        <v>831</v>
      </c>
      <c r="H129" s="93"/>
      <c r="I129" s="95"/>
      <c r="J129" s="95"/>
      <c r="K129" s="103"/>
      <c r="L129" s="104"/>
      <c r="M129" s="96"/>
      <c r="N129" s="96"/>
      <c r="O129" s="103"/>
      <c r="P129" s="104"/>
      <c r="Q129" s="96"/>
      <c r="R129" s="96"/>
      <c r="S129" s="103"/>
      <c r="T129" s="104"/>
      <c r="U129" s="96"/>
      <c r="V129" s="96"/>
      <c r="W129" s="103"/>
      <c r="X129" s="104"/>
      <c r="Y129" s="96"/>
      <c r="Z129" s="96"/>
      <c r="AA129" s="103"/>
      <c r="AB129" s="104"/>
      <c r="AC129" s="96"/>
      <c r="AD129" s="96"/>
      <c r="AE129" s="103"/>
    </row>
    <row r="130" spans="1:31" s="16" customFormat="1" ht="22.5" hidden="1" customHeight="1" x14ac:dyDescent="0.2">
      <c r="A130" s="18">
        <v>32.6</v>
      </c>
      <c r="B130" s="10" t="s">
        <v>271</v>
      </c>
      <c r="C130" s="10"/>
      <c r="D130" s="3" t="s">
        <v>740</v>
      </c>
      <c r="E130" s="29"/>
      <c r="F130" s="31">
        <v>345</v>
      </c>
      <c r="G130" s="21" t="s">
        <v>831</v>
      </c>
      <c r="H130" s="110"/>
      <c r="I130" s="111"/>
      <c r="J130" s="111"/>
      <c r="K130" s="97"/>
      <c r="L130" s="93"/>
      <c r="M130" s="95"/>
      <c r="N130" s="95"/>
      <c r="O130" s="97"/>
      <c r="P130" s="93"/>
      <c r="Q130" s="95"/>
      <c r="R130" s="95"/>
      <c r="S130" s="97"/>
      <c r="T130" s="93"/>
      <c r="U130" s="95"/>
      <c r="V130" s="95"/>
      <c r="W130" s="97"/>
      <c r="X130" s="104"/>
      <c r="Y130" s="96"/>
      <c r="Z130" s="96"/>
      <c r="AA130" s="103"/>
      <c r="AB130" s="197">
        <v>1</v>
      </c>
      <c r="AC130" s="96"/>
      <c r="AD130" s="222">
        <v>2</v>
      </c>
      <c r="AE130" s="224">
        <v>2</v>
      </c>
    </row>
    <row r="131" spans="1:31" s="16" customFormat="1" ht="22.5" hidden="1" customHeight="1" x14ac:dyDescent="0.2">
      <c r="A131" s="18">
        <v>32.44</v>
      </c>
      <c r="B131" s="4" t="s">
        <v>215</v>
      </c>
      <c r="C131" s="4"/>
      <c r="D131" s="3" t="s">
        <v>741</v>
      </c>
      <c r="E131" s="27"/>
      <c r="F131" s="30">
        <v>161</v>
      </c>
      <c r="G131" s="19" t="s">
        <v>831</v>
      </c>
      <c r="H131" s="186">
        <v>32</v>
      </c>
      <c r="I131" s="95"/>
      <c r="J131" s="95"/>
      <c r="K131" s="103"/>
      <c r="L131" s="104"/>
      <c r="M131" s="96"/>
      <c r="N131" s="96"/>
      <c r="O131" s="103"/>
      <c r="P131" s="104"/>
      <c r="Q131" s="96"/>
      <c r="R131" s="96"/>
      <c r="S131" s="103"/>
      <c r="T131" s="104"/>
      <c r="U131" s="96"/>
      <c r="V131" s="96"/>
      <c r="W131" s="103"/>
      <c r="X131" s="104"/>
      <c r="Y131" s="96"/>
      <c r="Z131" s="96"/>
      <c r="AA131" s="103"/>
      <c r="AB131" s="197">
        <v>1</v>
      </c>
      <c r="AC131" s="201">
        <v>2</v>
      </c>
      <c r="AD131" s="222">
        <v>1</v>
      </c>
      <c r="AE131" s="224">
        <v>1</v>
      </c>
    </row>
    <row r="132" spans="1:31" s="16" customFormat="1" ht="22.5" hidden="1" customHeight="1" x14ac:dyDescent="0.2">
      <c r="A132" s="94">
        <v>23.42</v>
      </c>
      <c r="B132" s="4" t="s">
        <v>216</v>
      </c>
      <c r="C132" s="4"/>
      <c r="D132" s="3" t="s">
        <v>742</v>
      </c>
      <c r="E132" s="27"/>
      <c r="F132" s="30">
        <v>161</v>
      </c>
      <c r="G132" s="19" t="s">
        <v>831</v>
      </c>
      <c r="H132" s="186">
        <v>23</v>
      </c>
      <c r="I132" s="95"/>
      <c r="J132" s="95"/>
      <c r="K132" s="103"/>
      <c r="L132" s="104"/>
      <c r="M132" s="96"/>
      <c r="N132" s="201">
        <v>23</v>
      </c>
      <c r="O132" s="103"/>
      <c r="P132" s="104"/>
      <c r="Q132" s="96"/>
      <c r="R132" s="96"/>
      <c r="S132" s="103"/>
      <c r="T132" s="104"/>
      <c r="U132" s="96"/>
      <c r="V132" s="96"/>
      <c r="W132" s="103"/>
      <c r="X132" s="104"/>
      <c r="Y132" s="96"/>
      <c r="Z132" s="96"/>
      <c r="AA132" s="103"/>
      <c r="AB132" s="199">
        <v>2</v>
      </c>
      <c r="AC132" s="201">
        <v>1</v>
      </c>
      <c r="AD132" s="223">
        <v>1</v>
      </c>
      <c r="AE132" s="103"/>
    </row>
    <row r="133" spans="1:31" s="16" customFormat="1" ht="22.5" customHeight="1" x14ac:dyDescent="0.2">
      <c r="A133" s="18">
        <v>10.8</v>
      </c>
      <c r="B133" s="10" t="s">
        <v>428</v>
      </c>
      <c r="C133" s="4"/>
      <c r="D133" s="3" t="s">
        <v>538</v>
      </c>
      <c r="E133" s="27"/>
      <c r="F133" s="30">
        <v>138</v>
      </c>
      <c r="G133" s="19" t="s">
        <v>383</v>
      </c>
      <c r="H133" s="93"/>
      <c r="I133" s="95"/>
      <c r="J133" s="95"/>
      <c r="K133" s="103"/>
      <c r="L133" s="104"/>
      <c r="M133" s="96"/>
      <c r="N133" s="96"/>
      <c r="O133" s="103"/>
      <c r="P133" s="104"/>
      <c r="Q133" s="96"/>
      <c r="R133" s="201"/>
      <c r="S133" s="103"/>
      <c r="T133" s="104"/>
      <c r="U133" s="96"/>
      <c r="V133" s="96"/>
      <c r="W133" s="103"/>
      <c r="X133" s="104"/>
      <c r="Y133" s="96"/>
      <c r="Z133" s="96"/>
      <c r="AA133" s="103"/>
      <c r="AB133" s="140"/>
      <c r="AC133" s="176"/>
      <c r="AD133" s="108"/>
      <c r="AE133" s="225">
        <v>1</v>
      </c>
    </row>
    <row r="134" spans="1:31" s="16" customFormat="1" ht="22.5" customHeight="1" x14ac:dyDescent="0.2">
      <c r="A134" s="18">
        <v>18.98</v>
      </c>
      <c r="B134" s="4" t="s">
        <v>440</v>
      </c>
      <c r="C134" s="4"/>
      <c r="D134" s="3" t="s">
        <v>540</v>
      </c>
      <c r="E134" s="27"/>
      <c r="F134" s="30">
        <v>138</v>
      </c>
      <c r="G134" s="19" t="s">
        <v>383</v>
      </c>
      <c r="H134" s="93"/>
      <c r="I134" s="95"/>
      <c r="J134" s="95"/>
      <c r="K134" s="103"/>
      <c r="L134" s="104"/>
      <c r="M134" s="96"/>
      <c r="N134" s="96"/>
      <c r="O134" s="103"/>
      <c r="P134" s="104"/>
      <c r="Q134" s="96"/>
      <c r="R134" s="201"/>
      <c r="S134" s="103"/>
      <c r="T134" s="104"/>
      <c r="U134" s="96"/>
      <c r="V134" s="96"/>
      <c r="W134" s="103"/>
      <c r="X134" s="104"/>
      <c r="Y134" s="96"/>
      <c r="Z134" s="96"/>
      <c r="AA134" s="225">
        <v>1</v>
      </c>
      <c r="AB134" s="147"/>
      <c r="AC134" s="134"/>
      <c r="AD134" s="108"/>
      <c r="AE134" s="103"/>
    </row>
    <row r="135" spans="1:31" s="16" customFormat="1" ht="22.5" customHeight="1" x14ac:dyDescent="0.2">
      <c r="A135" s="18">
        <v>15.02</v>
      </c>
      <c r="B135" s="4" t="s">
        <v>168</v>
      </c>
      <c r="C135" s="4"/>
      <c r="D135" s="3" t="s">
        <v>541</v>
      </c>
      <c r="E135" s="27"/>
      <c r="F135" s="30">
        <v>138</v>
      </c>
      <c r="G135" s="19" t="s">
        <v>383</v>
      </c>
      <c r="H135" s="93"/>
      <c r="I135" s="95"/>
      <c r="J135" s="95"/>
      <c r="K135" s="103"/>
      <c r="L135" s="104"/>
      <c r="M135" s="96"/>
      <c r="N135" s="115"/>
      <c r="O135" s="103"/>
      <c r="P135" s="104"/>
      <c r="Q135" s="96"/>
      <c r="R135" s="201">
        <v>15</v>
      </c>
      <c r="S135" s="103"/>
      <c r="T135" s="104"/>
      <c r="U135" s="96"/>
      <c r="V135" s="96"/>
      <c r="W135" s="103"/>
      <c r="X135" s="104"/>
      <c r="Y135" s="96"/>
      <c r="Z135" s="96"/>
      <c r="AA135" s="103"/>
      <c r="AB135" s="191">
        <v>1</v>
      </c>
      <c r="AC135" s="134"/>
      <c r="AD135" s="96"/>
      <c r="AE135" s="225">
        <v>1</v>
      </c>
    </row>
    <row r="136" spans="1:31" s="16" customFormat="1" ht="22.5" customHeight="1" x14ac:dyDescent="0.2">
      <c r="A136" s="18">
        <v>62</v>
      </c>
      <c r="B136" s="10" t="s">
        <v>429</v>
      </c>
      <c r="C136" s="4">
        <v>4559</v>
      </c>
      <c r="D136" s="3" t="s">
        <v>539</v>
      </c>
      <c r="E136" s="30" t="s">
        <v>396</v>
      </c>
      <c r="F136" s="30">
        <v>345</v>
      </c>
      <c r="G136" s="19" t="s">
        <v>383</v>
      </c>
      <c r="H136" s="93"/>
      <c r="I136" s="95"/>
      <c r="J136" s="115"/>
      <c r="K136" s="103"/>
      <c r="L136" s="104"/>
      <c r="M136" s="96"/>
      <c r="N136" s="96"/>
      <c r="O136" s="103"/>
      <c r="P136" s="104"/>
      <c r="Q136" s="96"/>
      <c r="R136" s="201"/>
      <c r="S136" s="103"/>
      <c r="T136" s="104"/>
      <c r="U136" s="96"/>
      <c r="V136" s="96"/>
      <c r="W136" s="103"/>
      <c r="X136" s="104"/>
      <c r="Y136" s="96"/>
      <c r="Z136" s="96"/>
      <c r="AA136" s="103"/>
      <c r="AB136" s="190">
        <v>1</v>
      </c>
      <c r="AC136" s="201">
        <v>1</v>
      </c>
      <c r="AD136" s="96"/>
      <c r="AE136" s="103"/>
    </row>
    <row r="137" spans="1:31" s="16" customFormat="1" ht="22.5" hidden="1" customHeight="1" x14ac:dyDescent="0.2">
      <c r="A137" s="18">
        <v>3.25</v>
      </c>
      <c r="B137" s="10" t="s">
        <v>788</v>
      </c>
      <c r="C137" s="4" t="s">
        <v>125</v>
      </c>
      <c r="D137" s="3" t="s">
        <v>500</v>
      </c>
      <c r="E137" s="41"/>
      <c r="F137" s="30">
        <v>138</v>
      </c>
      <c r="G137" s="20" t="s">
        <v>442</v>
      </c>
      <c r="H137" s="118"/>
      <c r="I137" s="208"/>
      <c r="J137" s="119"/>
      <c r="K137" s="97"/>
      <c r="L137" s="93"/>
      <c r="M137" s="142"/>
      <c r="N137" s="133"/>
      <c r="O137" s="97"/>
      <c r="P137" s="93"/>
      <c r="Q137" s="95"/>
      <c r="R137" s="188"/>
      <c r="S137" s="97"/>
      <c r="T137" s="93"/>
      <c r="U137" s="95"/>
      <c r="V137" s="95"/>
      <c r="W137" s="97"/>
      <c r="X137" s="93"/>
      <c r="Y137" s="95"/>
      <c r="Z137" s="95"/>
      <c r="AA137" s="97"/>
      <c r="AB137" s="116"/>
      <c r="AC137" s="135"/>
      <c r="AD137" s="117"/>
      <c r="AE137" s="97"/>
    </row>
    <row r="138" spans="1:31" s="16" customFormat="1" ht="22.5" hidden="1" customHeight="1" x14ac:dyDescent="0.2">
      <c r="A138" s="18">
        <v>1.57</v>
      </c>
      <c r="B138" s="4" t="s">
        <v>249</v>
      </c>
      <c r="C138" s="9">
        <v>1325</v>
      </c>
      <c r="D138" s="3" t="s">
        <v>250</v>
      </c>
      <c r="E138" s="27"/>
      <c r="F138" s="30">
        <v>138</v>
      </c>
      <c r="G138" s="19" t="s">
        <v>385</v>
      </c>
      <c r="H138" s="93"/>
      <c r="I138" s="188"/>
      <c r="J138" s="95"/>
      <c r="K138" s="97"/>
      <c r="L138" s="93"/>
      <c r="M138" s="95"/>
      <c r="N138" s="95"/>
      <c r="O138" s="97"/>
      <c r="P138" s="93"/>
      <c r="Q138" s="188"/>
      <c r="R138" s="95"/>
      <c r="S138" s="97"/>
      <c r="T138" s="104"/>
      <c r="U138" s="96"/>
      <c r="V138" s="96"/>
      <c r="W138" s="103"/>
      <c r="X138" s="104"/>
      <c r="Y138" s="96"/>
      <c r="Z138" s="96"/>
      <c r="AA138" s="103"/>
      <c r="AB138" s="141"/>
      <c r="AC138" s="214"/>
      <c r="AD138" s="108"/>
      <c r="AE138" s="103"/>
    </row>
    <row r="139" spans="1:31" s="16" customFormat="1" ht="22.5" hidden="1" customHeight="1" x14ac:dyDescent="0.2">
      <c r="A139" s="18">
        <v>27.6</v>
      </c>
      <c r="B139" s="4" t="s">
        <v>231</v>
      </c>
      <c r="C139" s="4"/>
      <c r="D139" s="3" t="s">
        <v>639</v>
      </c>
      <c r="E139" s="27"/>
      <c r="F139" s="30">
        <v>138</v>
      </c>
      <c r="G139" s="19" t="s">
        <v>385</v>
      </c>
      <c r="H139" s="93"/>
      <c r="I139" s="188">
        <v>28</v>
      </c>
      <c r="J139" s="115"/>
      <c r="K139" s="103"/>
      <c r="L139" s="104"/>
      <c r="M139" s="96"/>
      <c r="N139" s="96"/>
      <c r="O139" s="103"/>
      <c r="P139" s="104"/>
      <c r="Q139" s="201"/>
      <c r="R139" s="96"/>
      <c r="S139" s="103"/>
      <c r="T139" s="104"/>
      <c r="U139" s="96"/>
      <c r="V139" s="96"/>
      <c r="W139" s="103"/>
      <c r="X139" s="123"/>
      <c r="Y139" s="96"/>
      <c r="Z139" s="96"/>
      <c r="AA139" s="103"/>
      <c r="AB139" s="195">
        <v>2</v>
      </c>
      <c r="AC139" s="212">
        <v>1</v>
      </c>
      <c r="AD139" s="108"/>
      <c r="AE139" s="103"/>
    </row>
    <row r="140" spans="1:31" s="16" customFormat="1" ht="22.5" hidden="1" customHeight="1" x14ac:dyDescent="0.2">
      <c r="A140" s="18">
        <v>31.06</v>
      </c>
      <c r="B140" s="4" t="s">
        <v>178</v>
      </c>
      <c r="C140" s="4"/>
      <c r="D140" s="3" t="s">
        <v>759</v>
      </c>
      <c r="E140" s="27"/>
      <c r="F140" s="30">
        <v>138</v>
      </c>
      <c r="G140" s="19" t="s">
        <v>831</v>
      </c>
      <c r="H140" s="93"/>
      <c r="I140" s="95"/>
      <c r="J140" s="95"/>
      <c r="K140" s="103"/>
      <c r="L140" s="104"/>
      <c r="M140" s="96"/>
      <c r="N140" s="96"/>
      <c r="O140" s="103"/>
      <c r="P140" s="104"/>
      <c r="Q140" s="96"/>
      <c r="R140" s="96"/>
      <c r="S140" s="103"/>
      <c r="T140" s="104"/>
      <c r="U140" s="96"/>
      <c r="V140" s="96"/>
      <c r="W140" s="103"/>
      <c r="X140" s="104"/>
      <c r="Y140" s="96"/>
      <c r="Z140" s="96"/>
      <c r="AA140" s="103"/>
      <c r="AB140" s="199">
        <v>3</v>
      </c>
      <c r="AC140" s="108"/>
      <c r="AD140" s="108"/>
      <c r="AE140" s="103"/>
    </row>
    <row r="141" spans="1:31" s="16" customFormat="1" ht="22.5" hidden="1" customHeight="1" x14ac:dyDescent="0.2">
      <c r="A141" s="18">
        <v>29.5</v>
      </c>
      <c r="B141" s="4" t="s">
        <v>244</v>
      </c>
      <c r="C141" s="4"/>
      <c r="D141" s="3" t="s">
        <v>640</v>
      </c>
      <c r="E141" s="27"/>
      <c r="F141" s="30">
        <v>138</v>
      </c>
      <c r="G141" s="19" t="s">
        <v>385</v>
      </c>
      <c r="H141" s="93"/>
      <c r="I141" s="188"/>
      <c r="J141" s="95"/>
      <c r="K141" s="103"/>
      <c r="L141" s="104"/>
      <c r="M141" s="96"/>
      <c r="N141" s="96"/>
      <c r="O141" s="103"/>
      <c r="P141" s="104"/>
      <c r="Q141" s="201"/>
      <c r="R141" s="96"/>
      <c r="S141" s="103"/>
      <c r="T141" s="104"/>
      <c r="U141" s="96"/>
      <c r="V141" s="96"/>
      <c r="W141" s="103"/>
      <c r="X141" s="123"/>
      <c r="Y141" s="201"/>
      <c r="Z141" s="96"/>
      <c r="AA141" s="103"/>
      <c r="AB141" s="195">
        <v>1</v>
      </c>
      <c r="AC141" s="212">
        <v>1</v>
      </c>
      <c r="AD141" s="108"/>
      <c r="AE141" s="103"/>
    </row>
    <row r="142" spans="1:31" s="16" customFormat="1" ht="22.5" hidden="1" customHeight="1" x14ac:dyDescent="0.2">
      <c r="A142" s="94">
        <v>1</v>
      </c>
      <c r="B142" s="4" t="s">
        <v>789</v>
      </c>
      <c r="C142" s="4" t="s">
        <v>353</v>
      </c>
      <c r="D142" s="3" t="s">
        <v>354</v>
      </c>
      <c r="E142" s="27"/>
      <c r="F142" s="30">
        <v>138</v>
      </c>
      <c r="G142" s="21" t="s">
        <v>274</v>
      </c>
      <c r="H142" s="93"/>
      <c r="I142" s="95"/>
      <c r="J142" s="95"/>
      <c r="K142" s="97"/>
      <c r="L142" s="93"/>
      <c r="M142" s="95"/>
      <c r="N142" s="95"/>
      <c r="O142" s="97"/>
      <c r="P142" s="93"/>
      <c r="Q142" s="95"/>
      <c r="R142" s="95"/>
      <c r="S142" s="97"/>
      <c r="T142" s="93"/>
      <c r="U142" s="95"/>
      <c r="V142" s="95"/>
      <c r="W142" s="97"/>
      <c r="X142" s="104"/>
      <c r="Y142" s="96"/>
      <c r="Z142" s="96"/>
      <c r="AA142" s="103"/>
      <c r="AB142" s="104"/>
      <c r="AC142" s="105"/>
      <c r="AD142" s="96"/>
      <c r="AE142" s="103"/>
    </row>
    <row r="143" spans="1:31" s="16" customFormat="1" ht="22.5" hidden="1" customHeight="1" x14ac:dyDescent="0.2">
      <c r="A143" s="18">
        <v>23.85</v>
      </c>
      <c r="B143" s="4" t="s">
        <v>367</v>
      </c>
      <c r="C143" s="9">
        <v>1646</v>
      </c>
      <c r="D143" s="3" t="s">
        <v>381</v>
      </c>
      <c r="E143" s="27"/>
      <c r="F143" s="30">
        <v>138</v>
      </c>
      <c r="G143" s="20" t="s">
        <v>442</v>
      </c>
      <c r="H143" s="93"/>
      <c r="I143" s="188"/>
      <c r="J143" s="95"/>
      <c r="K143" s="97"/>
      <c r="L143" s="93"/>
      <c r="M143" s="142"/>
      <c r="N143" s="95"/>
      <c r="O143" s="97"/>
      <c r="P143" s="93"/>
      <c r="Q143" s="95"/>
      <c r="R143" s="188"/>
      <c r="S143" s="97"/>
      <c r="T143" s="93"/>
      <c r="U143" s="96"/>
      <c r="V143" s="96"/>
      <c r="W143" s="103"/>
      <c r="X143" s="93"/>
      <c r="Y143" s="96"/>
      <c r="Z143" s="96"/>
      <c r="AA143" s="103"/>
      <c r="AB143" s="188">
        <v>1</v>
      </c>
      <c r="AC143" s="106"/>
      <c r="AD143" s="96"/>
      <c r="AE143" s="103"/>
    </row>
    <row r="144" spans="1:31" s="16" customFormat="1" ht="22.5" customHeight="1" x14ac:dyDescent="0.2">
      <c r="A144" s="18">
        <v>24.82</v>
      </c>
      <c r="B144" s="10" t="s">
        <v>430</v>
      </c>
      <c r="C144" s="4">
        <v>4515</v>
      </c>
      <c r="D144" s="3" t="s">
        <v>542</v>
      </c>
      <c r="E144" s="41"/>
      <c r="F144" s="30">
        <v>345</v>
      </c>
      <c r="G144" s="20" t="s">
        <v>383</v>
      </c>
      <c r="H144" s="118"/>
      <c r="I144" s="119"/>
      <c r="J144" s="119"/>
      <c r="K144" s="97"/>
      <c r="L144" s="93"/>
      <c r="M144" s="95"/>
      <c r="N144" s="95"/>
      <c r="O144" s="97"/>
      <c r="P144" s="93"/>
      <c r="Q144" s="95"/>
      <c r="R144" s="188"/>
      <c r="S144" s="97"/>
      <c r="T144" s="93"/>
      <c r="U144" s="95"/>
      <c r="V144" s="95"/>
      <c r="W144" s="97"/>
      <c r="X144" s="93"/>
      <c r="Y144" s="95"/>
      <c r="Z144" s="95"/>
      <c r="AA144" s="97"/>
      <c r="AB144" s="186">
        <v>1</v>
      </c>
      <c r="AC144" s="111"/>
      <c r="AD144" s="95"/>
      <c r="AE144" s="97"/>
    </row>
    <row r="145" spans="1:31" s="16" customFormat="1" ht="22.5" customHeight="1" x14ac:dyDescent="0.2">
      <c r="A145" s="18">
        <v>22.8</v>
      </c>
      <c r="B145" s="4" t="s">
        <v>195</v>
      </c>
      <c r="C145" s="4"/>
      <c r="D145" s="3" t="s">
        <v>543</v>
      </c>
      <c r="E145" s="27"/>
      <c r="F145" s="30">
        <v>138</v>
      </c>
      <c r="G145" s="19" t="s">
        <v>383</v>
      </c>
      <c r="H145" s="93"/>
      <c r="I145" s="95"/>
      <c r="J145" s="95"/>
      <c r="K145" s="103"/>
      <c r="L145" s="104"/>
      <c r="M145" s="96"/>
      <c r="N145" s="96"/>
      <c r="O145" s="103"/>
      <c r="P145" s="104"/>
      <c r="Q145" s="96"/>
      <c r="R145" s="201">
        <v>23</v>
      </c>
      <c r="S145" s="103"/>
      <c r="T145" s="104"/>
      <c r="U145" s="96"/>
      <c r="V145" s="96"/>
      <c r="W145" s="103"/>
      <c r="X145" s="104"/>
      <c r="Y145" s="96"/>
      <c r="Z145" s="96"/>
      <c r="AA145" s="103"/>
      <c r="AB145" s="104"/>
      <c r="AC145" s="96"/>
      <c r="AD145" s="96"/>
      <c r="AE145" s="225">
        <v>1</v>
      </c>
    </row>
    <row r="146" spans="1:31" s="16" customFormat="1" ht="22.5" customHeight="1" x14ac:dyDescent="0.2">
      <c r="A146" s="18">
        <v>21.63</v>
      </c>
      <c r="B146" s="4" t="s">
        <v>194</v>
      </c>
      <c r="C146" s="4"/>
      <c r="D146" s="3" t="s">
        <v>544</v>
      </c>
      <c r="E146" s="27"/>
      <c r="F146" s="30">
        <v>138</v>
      </c>
      <c r="G146" s="19" t="s">
        <v>383</v>
      </c>
      <c r="H146" s="93"/>
      <c r="I146" s="95"/>
      <c r="J146" s="99"/>
      <c r="K146" s="103"/>
      <c r="L146" s="104"/>
      <c r="M146" s="96"/>
      <c r="N146" s="96"/>
      <c r="O146" s="103"/>
      <c r="P146" s="104"/>
      <c r="Q146" s="96"/>
      <c r="R146" s="201">
        <v>22</v>
      </c>
      <c r="S146" s="103"/>
      <c r="T146" s="104"/>
      <c r="U146" s="96"/>
      <c r="V146" s="96"/>
      <c r="W146" s="103"/>
      <c r="X146" s="104"/>
      <c r="Y146" s="96"/>
      <c r="Z146" s="96"/>
      <c r="AA146" s="103"/>
      <c r="AB146" s="104"/>
      <c r="AC146" s="96"/>
      <c r="AD146" s="96"/>
      <c r="AE146" s="225"/>
    </row>
    <row r="147" spans="1:31" s="16" customFormat="1" ht="22.5" customHeight="1" x14ac:dyDescent="0.2">
      <c r="A147" s="18">
        <v>9.89</v>
      </c>
      <c r="B147" s="4" t="s">
        <v>197</v>
      </c>
      <c r="C147" s="4"/>
      <c r="D147" s="3" t="s">
        <v>545</v>
      </c>
      <c r="E147" s="28"/>
      <c r="F147" s="30">
        <v>138</v>
      </c>
      <c r="G147" s="19" t="s">
        <v>383</v>
      </c>
      <c r="H147" s="93"/>
      <c r="I147" s="95"/>
      <c r="J147" s="95"/>
      <c r="K147" s="103"/>
      <c r="L147" s="104"/>
      <c r="M147" s="96"/>
      <c r="N147" s="96"/>
      <c r="O147" s="103"/>
      <c r="P147" s="104"/>
      <c r="Q147" s="96"/>
      <c r="R147" s="201">
        <v>10</v>
      </c>
      <c r="S147" s="103"/>
      <c r="T147" s="104"/>
      <c r="U147" s="96"/>
      <c r="V147" s="96"/>
      <c r="W147" s="103"/>
      <c r="X147" s="104"/>
      <c r="Y147" s="96"/>
      <c r="Z147" s="96"/>
      <c r="AA147" s="103"/>
      <c r="AB147" s="104"/>
      <c r="AC147" s="96"/>
      <c r="AD147" s="96"/>
      <c r="AE147" s="103"/>
    </row>
    <row r="148" spans="1:31" s="16" customFormat="1" ht="22.5" hidden="1" customHeight="1" x14ac:dyDescent="0.2">
      <c r="A148" s="18">
        <v>7.2</v>
      </c>
      <c r="B148" s="4" t="s">
        <v>772</v>
      </c>
      <c r="C148" s="4" t="s">
        <v>130</v>
      </c>
      <c r="D148" s="3" t="s">
        <v>593</v>
      </c>
      <c r="E148" s="41"/>
      <c r="F148" s="30">
        <v>138</v>
      </c>
      <c r="G148" s="82" t="s">
        <v>274</v>
      </c>
      <c r="H148" s="120"/>
      <c r="I148" s="119"/>
      <c r="J148" s="132"/>
      <c r="K148" s="97"/>
      <c r="L148" s="93"/>
      <c r="M148" s="95"/>
      <c r="N148" s="95"/>
      <c r="O148" s="97"/>
      <c r="P148" s="93"/>
      <c r="Q148" s="95"/>
      <c r="R148" s="95"/>
      <c r="S148" s="97"/>
      <c r="T148" s="93"/>
      <c r="U148" s="95"/>
      <c r="V148" s="95"/>
      <c r="W148" s="97"/>
      <c r="X148" s="93"/>
      <c r="Y148" s="95"/>
      <c r="Z148" s="96"/>
      <c r="AA148" s="97"/>
      <c r="AB148" s="93"/>
      <c r="AC148" s="95"/>
      <c r="AD148" s="96"/>
      <c r="AE148" s="218">
        <v>1</v>
      </c>
    </row>
    <row r="149" spans="1:31" s="16" customFormat="1" ht="22.5" hidden="1" customHeight="1" x14ac:dyDescent="0.2">
      <c r="A149" s="18">
        <v>20.49</v>
      </c>
      <c r="B149" s="4" t="s">
        <v>158</v>
      </c>
      <c r="C149" s="4"/>
      <c r="D149" s="3" t="s">
        <v>641</v>
      </c>
      <c r="E149" s="27"/>
      <c r="F149" s="30">
        <v>138</v>
      </c>
      <c r="G149" s="19" t="s">
        <v>385</v>
      </c>
      <c r="H149" s="93"/>
      <c r="I149" s="188"/>
      <c r="J149" s="95"/>
      <c r="K149" s="103"/>
      <c r="L149" s="104"/>
      <c r="M149" s="96"/>
      <c r="N149" s="96"/>
      <c r="O149" s="103"/>
      <c r="P149" s="104"/>
      <c r="Q149" s="201"/>
      <c r="R149" s="96"/>
      <c r="S149" s="103"/>
      <c r="T149" s="104"/>
      <c r="U149" s="96"/>
      <c r="V149" s="96"/>
      <c r="W149" s="103"/>
      <c r="X149" s="104"/>
      <c r="Y149" s="201"/>
      <c r="Z149" s="96"/>
      <c r="AA149" s="103"/>
      <c r="AB149" s="190">
        <v>1</v>
      </c>
      <c r="AC149" s="201"/>
      <c r="AD149" s="96"/>
      <c r="AE149" s="103"/>
    </row>
    <row r="150" spans="1:31" s="16" customFormat="1" ht="22.5" hidden="1" customHeight="1" x14ac:dyDescent="0.2">
      <c r="A150" s="18">
        <v>22.5</v>
      </c>
      <c r="B150" s="4" t="s">
        <v>769</v>
      </c>
      <c r="C150" s="4"/>
      <c r="D150" s="3" t="s">
        <v>642</v>
      </c>
      <c r="E150" s="27"/>
      <c r="F150" s="30">
        <v>138</v>
      </c>
      <c r="G150" s="19" t="s">
        <v>385</v>
      </c>
      <c r="H150" s="93"/>
      <c r="I150" s="188"/>
      <c r="J150" s="115"/>
      <c r="K150" s="103"/>
      <c r="L150" s="104"/>
      <c r="M150" s="96"/>
      <c r="N150" s="96"/>
      <c r="O150" s="103"/>
      <c r="P150" s="104"/>
      <c r="Q150" s="201"/>
      <c r="R150" s="96"/>
      <c r="S150" s="103"/>
      <c r="T150" s="104"/>
      <c r="U150" s="96"/>
      <c r="V150" s="96"/>
      <c r="W150" s="103"/>
      <c r="X150" s="104"/>
      <c r="Y150" s="201"/>
      <c r="Z150" s="96"/>
      <c r="AA150" s="103"/>
      <c r="AB150" s="190">
        <v>1</v>
      </c>
      <c r="AC150" s="201"/>
      <c r="AD150" s="96"/>
      <c r="AE150" s="103"/>
    </row>
    <row r="151" spans="1:31" s="16" customFormat="1" ht="22.5" hidden="1" customHeight="1" x14ac:dyDescent="0.2">
      <c r="A151" s="18">
        <v>41.37</v>
      </c>
      <c r="B151" s="4" t="s">
        <v>147</v>
      </c>
      <c r="C151" s="4"/>
      <c r="D151" s="3" t="s">
        <v>360</v>
      </c>
      <c r="E151" s="27"/>
      <c r="F151" s="30">
        <v>138</v>
      </c>
      <c r="G151" s="20" t="s">
        <v>442</v>
      </c>
      <c r="H151" s="93"/>
      <c r="I151" s="188"/>
      <c r="J151" s="95"/>
      <c r="K151" s="103"/>
      <c r="L151" s="104"/>
      <c r="M151" s="143"/>
      <c r="N151" s="96"/>
      <c r="O151" s="103"/>
      <c r="P151" s="104"/>
      <c r="Q151" s="96"/>
      <c r="R151" s="201"/>
      <c r="S151" s="103"/>
      <c r="T151" s="123"/>
      <c r="U151" s="96"/>
      <c r="V151" s="96"/>
      <c r="W151" s="103"/>
      <c r="X151" s="190">
        <v>1</v>
      </c>
      <c r="Y151" s="96"/>
      <c r="Z151" s="201">
        <v>0</v>
      </c>
      <c r="AA151" s="103"/>
      <c r="AB151" s="190">
        <v>1</v>
      </c>
      <c r="AC151" s="96"/>
      <c r="AD151" s="96"/>
      <c r="AE151" s="103"/>
    </row>
    <row r="152" spans="1:31" s="16" customFormat="1" ht="22.5" hidden="1" customHeight="1" x14ac:dyDescent="0.2">
      <c r="A152" s="18">
        <v>41</v>
      </c>
      <c r="B152" s="4" t="s">
        <v>790</v>
      </c>
      <c r="C152" s="4"/>
      <c r="D152" s="3" t="s">
        <v>811</v>
      </c>
      <c r="E152" s="27"/>
      <c r="F152" s="30">
        <v>138</v>
      </c>
      <c r="G152" s="20" t="s">
        <v>442</v>
      </c>
      <c r="H152" s="93"/>
      <c r="I152" s="188"/>
      <c r="J152" s="95"/>
      <c r="K152" s="103"/>
      <c r="L152" s="104"/>
      <c r="M152" s="143"/>
      <c r="N152" s="96"/>
      <c r="O152" s="103"/>
      <c r="P152" s="104"/>
      <c r="Q152" s="96"/>
      <c r="R152" s="201">
        <v>41</v>
      </c>
      <c r="S152" s="103"/>
      <c r="T152" s="104"/>
      <c r="U152" s="96"/>
      <c r="V152" s="96"/>
      <c r="W152" s="103"/>
      <c r="X152" s="104"/>
      <c r="Y152" s="96"/>
      <c r="Z152" s="96"/>
      <c r="AA152" s="103"/>
      <c r="AB152" s="104"/>
      <c r="AC152" s="96"/>
      <c r="AD152" s="96"/>
      <c r="AE152" s="103"/>
    </row>
    <row r="153" spans="1:31" s="16" customFormat="1" ht="22.5" hidden="1" customHeight="1" x14ac:dyDescent="0.2">
      <c r="A153" s="18">
        <v>2.82</v>
      </c>
      <c r="B153" s="4" t="s">
        <v>184</v>
      </c>
      <c r="C153" s="4"/>
      <c r="D153" s="3" t="s">
        <v>806</v>
      </c>
      <c r="E153" s="27"/>
      <c r="F153" s="30">
        <v>138</v>
      </c>
      <c r="G153" s="20" t="s">
        <v>442</v>
      </c>
      <c r="H153" s="93"/>
      <c r="I153" s="188"/>
      <c r="J153" s="95"/>
      <c r="K153" s="103"/>
      <c r="L153" s="104"/>
      <c r="M153" s="143"/>
      <c r="N153" s="96"/>
      <c r="O153" s="103"/>
      <c r="P153" s="104"/>
      <c r="Q153" s="96"/>
      <c r="R153" s="201"/>
      <c r="S153" s="103"/>
      <c r="T153" s="104"/>
      <c r="U153" s="96"/>
      <c r="V153" s="96"/>
      <c r="W153" s="103"/>
      <c r="X153" s="104"/>
      <c r="Y153" s="96"/>
      <c r="Z153" s="96"/>
      <c r="AA153" s="103"/>
      <c r="AB153" s="190">
        <v>1</v>
      </c>
      <c r="AC153" s="96"/>
      <c r="AD153" s="96"/>
      <c r="AE153" s="103"/>
    </row>
    <row r="154" spans="1:31" s="16" customFormat="1" ht="22.5" hidden="1" customHeight="1" x14ac:dyDescent="0.2">
      <c r="A154" s="18">
        <v>6.82</v>
      </c>
      <c r="B154" s="4" t="s">
        <v>791</v>
      </c>
      <c r="C154" s="4" t="s">
        <v>132</v>
      </c>
      <c r="D154" s="3" t="s">
        <v>594</v>
      </c>
      <c r="E154" s="41"/>
      <c r="F154" s="30">
        <v>138</v>
      </c>
      <c r="G154" s="20" t="s">
        <v>274</v>
      </c>
      <c r="H154" s="118"/>
      <c r="I154" s="119"/>
      <c r="J154" s="119"/>
      <c r="K154" s="97"/>
      <c r="L154" s="93"/>
      <c r="M154" s="95"/>
      <c r="N154" s="95"/>
      <c r="O154" s="97"/>
      <c r="P154" s="93"/>
      <c r="Q154" s="188">
        <v>0</v>
      </c>
      <c r="R154" s="188">
        <v>7</v>
      </c>
      <c r="S154" s="97"/>
      <c r="T154" s="93"/>
      <c r="U154" s="95"/>
      <c r="V154" s="95"/>
      <c r="W154" s="97"/>
      <c r="X154" s="93"/>
      <c r="Y154" s="95"/>
      <c r="Z154" s="95"/>
      <c r="AA154" s="97"/>
      <c r="AB154" s="93"/>
      <c r="AC154" s="95"/>
      <c r="AD154" s="95"/>
      <c r="AE154" s="97"/>
    </row>
    <row r="155" spans="1:31" s="16" customFormat="1" ht="22.5" hidden="1" customHeight="1" x14ac:dyDescent="0.2">
      <c r="A155" s="18">
        <v>0.19</v>
      </c>
      <c r="B155" s="4" t="s">
        <v>198</v>
      </c>
      <c r="C155" s="4" t="s">
        <v>131</v>
      </c>
      <c r="D155" s="3" t="s">
        <v>614</v>
      </c>
      <c r="E155" s="41"/>
      <c r="F155" s="30">
        <v>138</v>
      </c>
      <c r="G155" s="20" t="s">
        <v>274</v>
      </c>
      <c r="H155" s="118"/>
      <c r="I155" s="119"/>
      <c r="J155" s="119"/>
      <c r="K155" s="97"/>
      <c r="L155" s="93"/>
      <c r="M155" s="95"/>
      <c r="N155" s="95"/>
      <c r="O155" s="97"/>
      <c r="P155" s="93"/>
      <c r="Q155" s="95"/>
      <c r="R155" s="95"/>
      <c r="S155" s="97"/>
      <c r="T155" s="93"/>
      <c r="U155" s="95"/>
      <c r="V155" s="95"/>
      <c r="W155" s="97"/>
      <c r="X155" s="93"/>
      <c r="Y155" s="95"/>
      <c r="Z155" s="95"/>
      <c r="AA155" s="97"/>
      <c r="AB155" s="93"/>
      <c r="AC155" s="95"/>
      <c r="AD155" s="95"/>
      <c r="AE155" s="97"/>
    </row>
    <row r="156" spans="1:31" s="16" customFormat="1" ht="22.5" customHeight="1" x14ac:dyDescent="0.2">
      <c r="A156" s="18">
        <v>1.55</v>
      </c>
      <c r="B156" s="4" t="s">
        <v>13</v>
      </c>
      <c r="C156" s="4" t="s">
        <v>113</v>
      </c>
      <c r="D156" s="3" t="s">
        <v>546</v>
      </c>
      <c r="E156" s="41"/>
      <c r="F156" s="30">
        <v>138</v>
      </c>
      <c r="G156" s="20" t="s">
        <v>383</v>
      </c>
      <c r="H156" s="118"/>
      <c r="I156" s="119"/>
      <c r="J156" s="119"/>
      <c r="K156" s="97"/>
      <c r="L156" s="93"/>
      <c r="M156" s="95"/>
      <c r="N156" s="95"/>
      <c r="O156" s="97"/>
      <c r="P156" s="93"/>
      <c r="Q156" s="95"/>
      <c r="R156" s="188"/>
      <c r="S156" s="97"/>
      <c r="T156" s="93"/>
      <c r="U156" s="95"/>
      <c r="V156" s="95"/>
      <c r="W156" s="97"/>
      <c r="X156" s="93"/>
      <c r="Y156" s="95"/>
      <c r="Z156" s="95"/>
      <c r="AA156" s="97"/>
      <c r="AB156" s="93"/>
      <c r="AC156" s="111"/>
      <c r="AD156" s="95"/>
      <c r="AE156" s="97"/>
    </row>
    <row r="157" spans="1:31" s="16" customFormat="1" ht="22.5" hidden="1" customHeight="1" x14ac:dyDescent="0.2">
      <c r="A157" s="18">
        <v>15.71</v>
      </c>
      <c r="B157" s="10" t="s">
        <v>445</v>
      </c>
      <c r="C157" s="4">
        <v>4505</v>
      </c>
      <c r="D157" s="3" t="s">
        <v>444</v>
      </c>
      <c r="E157" s="41"/>
      <c r="F157" s="30">
        <v>345</v>
      </c>
      <c r="G157" s="20" t="s">
        <v>442</v>
      </c>
      <c r="H157" s="118"/>
      <c r="I157" s="208"/>
      <c r="J157" s="119"/>
      <c r="K157" s="97"/>
      <c r="L157" s="93"/>
      <c r="M157" s="95"/>
      <c r="N157" s="95"/>
      <c r="O157" s="97"/>
      <c r="P157" s="93"/>
      <c r="Q157" s="95"/>
      <c r="R157" s="188"/>
      <c r="S157" s="97"/>
      <c r="T157" s="93"/>
      <c r="U157" s="95"/>
      <c r="V157" s="95"/>
      <c r="W157" s="97"/>
      <c r="X157" s="93"/>
      <c r="Y157" s="95"/>
      <c r="Z157" s="95"/>
      <c r="AA157" s="97"/>
      <c r="AB157" s="93"/>
      <c r="AC157" s="111"/>
      <c r="AD157" s="95"/>
      <c r="AE157" s="218">
        <v>1</v>
      </c>
    </row>
    <row r="158" spans="1:31" s="16" customFormat="1" ht="22.5" hidden="1" customHeight="1" x14ac:dyDescent="0.2">
      <c r="A158" s="18">
        <v>6.8</v>
      </c>
      <c r="B158" s="4" t="s">
        <v>815</v>
      </c>
      <c r="C158" s="4"/>
      <c r="D158" s="3" t="s">
        <v>808</v>
      </c>
      <c r="E158" s="27"/>
      <c r="F158" s="30">
        <v>138</v>
      </c>
      <c r="G158" s="19" t="s">
        <v>831</v>
      </c>
      <c r="H158" s="93"/>
      <c r="I158" s="95"/>
      <c r="J158" s="95"/>
      <c r="K158" s="103"/>
      <c r="L158" s="104"/>
      <c r="M158" s="96"/>
      <c r="N158" s="115"/>
      <c r="O158" s="103"/>
      <c r="P158" s="104"/>
      <c r="Q158" s="96"/>
      <c r="R158" s="96"/>
      <c r="S158" s="103"/>
      <c r="T158" s="104"/>
      <c r="U158" s="96"/>
      <c r="V158" s="96"/>
      <c r="W158" s="103"/>
      <c r="X158" s="190">
        <v>1</v>
      </c>
      <c r="Y158" s="96"/>
      <c r="Z158" s="222">
        <v>2</v>
      </c>
      <c r="AA158" s="224">
        <v>2</v>
      </c>
      <c r="AB158" s="197">
        <v>1</v>
      </c>
      <c r="AC158" s="96"/>
      <c r="AD158" s="222"/>
      <c r="AE158" s="103"/>
    </row>
    <row r="159" spans="1:31" s="16" customFormat="1" ht="22.5" hidden="1" customHeight="1" x14ac:dyDescent="0.2">
      <c r="A159" s="18">
        <v>9.1</v>
      </c>
      <c r="B159" s="4" t="s">
        <v>792</v>
      </c>
      <c r="C159" s="4"/>
      <c r="D159" s="3" t="s">
        <v>738</v>
      </c>
      <c r="E159" s="28"/>
      <c r="F159" s="30">
        <v>138</v>
      </c>
      <c r="G159" s="19" t="s">
        <v>831</v>
      </c>
      <c r="H159" s="93"/>
      <c r="I159" s="95"/>
      <c r="J159" s="133"/>
      <c r="K159" s="103"/>
      <c r="L159" s="104"/>
      <c r="M159" s="96"/>
      <c r="N159" s="96"/>
      <c r="O159" s="103"/>
      <c r="P159" s="104"/>
      <c r="Q159" s="96"/>
      <c r="R159" s="96"/>
      <c r="S159" s="103"/>
      <c r="T159" s="104"/>
      <c r="U159" s="96"/>
      <c r="V159" s="96"/>
      <c r="W159" s="103"/>
      <c r="X159" s="104"/>
      <c r="Y159" s="96"/>
      <c r="Z159" s="96"/>
      <c r="AA159" s="103"/>
      <c r="AB159" s="190">
        <v>1</v>
      </c>
      <c r="AC159" s="201">
        <v>0</v>
      </c>
      <c r="AD159" s="96"/>
      <c r="AE159" s="103"/>
    </row>
    <row r="160" spans="1:31" s="16" customFormat="1" ht="22.5" hidden="1" customHeight="1" x14ac:dyDescent="0.2">
      <c r="A160" s="18">
        <v>6.6</v>
      </c>
      <c r="B160" s="36" t="s">
        <v>334</v>
      </c>
      <c r="C160" s="4">
        <v>6102</v>
      </c>
      <c r="D160" s="3" t="s">
        <v>501</v>
      </c>
      <c r="E160" s="41"/>
      <c r="F160" s="30">
        <v>138</v>
      </c>
      <c r="G160" s="20" t="s">
        <v>442</v>
      </c>
      <c r="H160" s="118"/>
      <c r="I160" s="208"/>
      <c r="J160" s="119"/>
      <c r="K160" s="97"/>
      <c r="L160" s="93"/>
      <c r="M160" s="142"/>
      <c r="N160" s="95"/>
      <c r="O160" s="97"/>
      <c r="P160" s="93"/>
      <c r="Q160" s="95"/>
      <c r="R160" s="188"/>
      <c r="S160" s="97"/>
      <c r="T160" s="93"/>
      <c r="U160" s="95"/>
      <c r="V160" s="95"/>
      <c r="W160" s="97"/>
      <c r="X160" s="93"/>
      <c r="Y160" s="95"/>
      <c r="Z160" s="95"/>
      <c r="AA160" s="97"/>
      <c r="AB160" s="186">
        <v>2</v>
      </c>
      <c r="AC160" s="111"/>
      <c r="AD160" s="95"/>
      <c r="AE160" s="97"/>
    </row>
    <row r="161" spans="1:31" s="16" customFormat="1" ht="22.5" hidden="1" customHeight="1" x14ac:dyDescent="0.2">
      <c r="A161" s="18">
        <v>35.299999999999997</v>
      </c>
      <c r="B161" s="36" t="s">
        <v>279</v>
      </c>
      <c r="C161" s="4">
        <v>1346</v>
      </c>
      <c r="D161" s="3" t="s">
        <v>644</v>
      </c>
      <c r="E161" s="41"/>
      <c r="F161" s="30">
        <v>138</v>
      </c>
      <c r="G161" s="19" t="s">
        <v>385</v>
      </c>
      <c r="H161" s="118"/>
      <c r="I161" s="208">
        <v>35</v>
      </c>
      <c r="J161" s="119"/>
      <c r="K161" s="97"/>
      <c r="L161" s="93"/>
      <c r="M161" s="95"/>
      <c r="N161" s="95"/>
      <c r="O161" s="97"/>
      <c r="P161" s="93"/>
      <c r="Q161" s="188">
        <v>35</v>
      </c>
      <c r="R161" s="95"/>
      <c r="S161" s="97"/>
      <c r="T161" s="93"/>
      <c r="U161" s="95"/>
      <c r="V161" s="95"/>
      <c r="W161" s="97"/>
      <c r="X161" s="93"/>
      <c r="Y161" s="188"/>
      <c r="Z161" s="95"/>
      <c r="AA161" s="97"/>
      <c r="AB161" s="110"/>
      <c r="AC161" s="227"/>
      <c r="AD161" s="95"/>
      <c r="AE161" s="97"/>
    </row>
    <row r="162" spans="1:31" s="16" customFormat="1" ht="22.5" customHeight="1" x14ac:dyDescent="0.2">
      <c r="A162" s="18">
        <v>15.4</v>
      </c>
      <c r="B162" s="4" t="s">
        <v>151</v>
      </c>
      <c r="C162" s="4"/>
      <c r="D162" s="3" t="s">
        <v>547</v>
      </c>
      <c r="E162" s="27"/>
      <c r="F162" s="30">
        <v>138</v>
      </c>
      <c r="G162" s="19" t="s">
        <v>383</v>
      </c>
      <c r="H162" s="93"/>
      <c r="I162" s="188">
        <v>15</v>
      </c>
      <c r="J162" s="95"/>
      <c r="K162" s="103"/>
      <c r="L162" s="104"/>
      <c r="M162" s="96"/>
      <c r="N162" s="96"/>
      <c r="O162" s="103"/>
      <c r="P162" s="104"/>
      <c r="Q162" s="96"/>
      <c r="R162" s="201"/>
      <c r="S162" s="103"/>
      <c r="T162" s="104"/>
      <c r="U162" s="96"/>
      <c r="V162" s="96"/>
      <c r="W162" s="103"/>
      <c r="X162" s="104"/>
      <c r="Y162" s="96"/>
      <c r="Z162" s="96"/>
      <c r="AA162" s="103"/>
      <c r="AB162" s="190">
        <v>1</v>
      </c>
      <c r="AC162" s="190">
        <v>1</v>
      </c>
      <c r="AD162" s="96"/>
      <c r="AE162" s="225">
        <v>1</v>
      </c>
    </row>
    <row r="163" spans="1:31" s="16" customFormat="1" ht="22.5" customHeight="1" x14ac:dyDescent="0.2">
      <c r="A163" s="18">
        <v>14.2</v>
      </c>
      <c r="B163" s="4" t="s">
        <v>186</v>
      </c>
      <c r="C163" s="4"/>
      <c r="D163" s="3" t="s">
        <v>548</v>
      </c>
      <c r="E163" s="27"/>
      <c r="F163" s="30">
        <v>138</v>
      </c>
      <c r="G163" s="19" t="s">
        <v>383</v>
      </c>
      <c r="H163" s="93"/>
      <c r="I163" s="188">
        <v>14</v>
      </c>
      <c r="J163" s="95"/>
      <c r="K163" s="103"/>
      <c r="L163" s="104"/>
      <c r="M163" s="96"/>
      <c r="N163" s="115"/>
      <c r="O163" s="103"/>
      <c r="P163" s="104"/>
      <c r="Q163" s="96"/>
      <c r="R163" s="201">
        <v>14</v>
      </c>
      <c r="S163" s="103"/>
      <c r="T163" s="104"/>
      <c r="U163" s="96"/>
      <c r="V163" s="96"/>
      <c r="W163" s="103"/>
      <c r="X163" s="104"/>
      <c r="Y163" s="96"/>
      <c r="Z163" s="96"/>
      <c r="AA163" s="103"/>
      <c r="AB163" s="190">
        <v>1</v>
      </c>
      <c r="AC163" s="190">
        <v>1</v>
      </c>
      <c r="AD163" s="96"/>
      <c r="AE163" s="225">
        <v>1</v>
      </c>
    </row>
    <row r="164" spans="1:31" s="16" customFormat="1" ht="22.5" hidden="1" customHeight="1" x14ac:dyDescent="0.2">
      <c r="A164" s="18">
        <v>1.55</v>
      </c>
      <c r="B164" s="4" t="s">
        <v>251</v>
      </c>
      <c r="C164" s="9">
        <v>1325</v>
      </c>
      <c r="D164" s="3" t="s">
        <v>643</v>
      </c>
      <c r="E164" s="27"/>
      <c r="F164" s="30">
        <v>138</v>
      </c>
      <c r="G164" s="19" t="s">
        <v>385</v>
      </c>
      <c r="H164" s="93"/>
      <c r="I164" s="188"/>
      <c r="J164" s="95"/>
      <c r="K164" s="97"/>
      <c r="L164" s="93"/>
      <c r="M164" s="95"/>
      <c r="N164" s="133"/>
      <c r="O164" s="97"/>
      <c r="P164" s="93"/>
      <c r="Q164" s="188"/>
      <c r="R164" s="95"/>
      <c r="S164" s="97"/>
      <c r="T164" s="104"/>
      <c r="U164" s="96"/>
      <c r="V164" s="96"/>
      <c r="W164" s="103"/>
      <c r="X164" s="104"/>
      <c r="Y164" s="201"/>
      <c r="Z164" s="96"/>
      <c r="AA164" s="103"/>
      <c r="AB164" s="104"/>
      <c r="AC164" s="213"/>
      <c r="AD164" s="96"/>
      <c r="AE164" s="103"/>
    </row>
    <row r="165" spans="1:31" s="16" customFormat="1" ht="22.5" hidden="1" customHeight="1" x14ac:dyDescent="0.2">
      <c r="A165" s="18">
        <v>53.05</v>
      </c>
      <c r="B165" s="145" t="s">
        <v>286</v>
      </c>
      <c r="C165" s="4">
        <v>1382</v>
      </c>
      <c r="D165" s="3" t="s">
        <v>502</v>
      </c>
      <c r="E165" s="41"/>
      <c r="F165" s="30">
        <v>138</v>
      </c>
      <c r="G165" s="20" t="s">
        <v>442</v>
      </c>
      <c r="H165" s="118"/>
      <c r="I165" s="208">
        <v>53</v>
      </c>
      <c r="J165" s="119"/>
      <c r="K165" s="97"/>
      <c r="L165" s="93"/>
      <c r="M165" s="142"/>
      <c r="N165" s="95"/>
      <c r="O165" s="97"/>
      <c r="P165" s="93"/>
      <c r="Q165" s="95"/>
      <c r="R165" s="188"/>
      <c r="S165" s="97"/>
      <c r="T165" s="93"/>
      <c r="U165" s="95"/>
      <c r="V165" s="95"/>
      <c r="W165" s="97"/>
      <c r="X165" s="93"/>
      <c r="Y165" s="95"/>
      <c r="Z165" s="95"/>
      <c r="AA165" s="97"/>
      <c r="AB165" s="93"/>
      <c r="AC165" s="95"/>
      <c r="AD165" s="188">
        <v>1</v>
      </c>
      <c r="AE165" s="97"/>
    </row>
    <row r="166" spans="1:31" s="16" customFormat="1" ht="22.5" hidden="1" customHeight="1" x14ac:dyDescent="0.2">
      <c r="A166" s="18">
        <v>41.31</v>
      </c>
      <c r="B166" s="4" t="s">
        <v>182</v>
      </c>
      <c r="C166" s="4"/>
      <c r="D166" s="3" t="s">
        <v>505</v>
      </c>
      <c r="E166" s="27"/>
      <c r="F166" s="30">
        <v>138</v>
      </c>
      <c r="G166" s="20" t="s">
        <v>442</v>
      </c>
      <c r="H166" s="93"/>
      <c r="I166" s="188">
        <v>41</v>
      </c>
      <c r="J166" s="95"/>
      <c r="K166" s="103"/>
      <c r="L166" s="104"/>
      <c r="M166" s="143"/>
      <c r="N166" s="96"/>
      <c r="O166" s="103"/>
      <c r="P166" s="104"/>
      <c r="Q166" s="96"/>
      <c r="R166" s="201">
        <v>41</v>
      </c>
      <c r="S166" s="103"/>
      <c r="T166" s="104"/>
      <c r="U166" s="96"/>
      <c r="V166" s="96"/>
      <c r="W166" s="103"/>
      <c r="X166" s="190">
        <v>1</v>
      </c>
      <c r="Y166" s="96"/>
      <c r="Z166" s="96"/>
      <c r="AA166" s="103"/>
      <c r="AB166" s="190">
        <v>3</v>
      </c>
      <c r="AC166" s="96"/>
      <c r="AD166" s="96"/>
      <c r="AE166" s="103"/>
    </row>
    <row r="167" spans="1:31" s="16" customFormat="1" ht="22.5" hidden="1" customHeight="1" x14ac:dyDescent="0.2">
      <c r="A167" s="18">
        <v>31</v>
      </c>
      <c r="B167" s="4" t="s">
        <v>148</v>
      </c>
      <c r="C167" s="4"/>
      <c r="D167" s="3" t="s">
        <v>595</v>
      </c>
      <c r="E167" s="27"/>
      <c r="F167" s="30">
        <v>138</v>
      </c>
      <c r="G167" s="19" t="s">
        <v>274</v>
      </c>
      <c r="H167" s="93"/>
      <c r="I167" s="95"/>
      <c r="J167" s="95"/>
      <c r="K167" s="103"/>
      <c r="L167" s="104"/>
      <c r="M167" s="96"/>
      <c r="N167" s="96"/>
      <c r="O167" s="103"/>
      <c r="P167" s="104"/>
      <c r="Q167" s="96"/>
      <c r="R167" s="96"/>
      <c r="S167" s="103"/>
      <c r="T167" s="104"/>
      <c r="U167" s="96"/>
      <c r="V167" s="96"/>
      <c r="W167" s="103"/>
      <c r="X167" s="104"/>
      <c r="Y167" s="96"/>
      <c r="Z167" s="96"/>
      <c r="AA167" s="103"/>
      <c r="AB167" s="190">
        <v>0</v>
      </c>
      <c r="AC167" s="201">
        <v>1</v>
      </c>
      <c r="AD167" s="96"/>
      <c r="AE167" s="225">
        <v>3</v>
      </c>
    </row>
    <row r="168" spans="1:31" s="16" customFormat="1" ht="22.5" hidden="1" customHeight="1" x14ac:dyDescent="0.2">
      <c r="A168" s="18">
        <v>45.55</v>
      </c>
      <c r="B168" s="4" t="s">
        <v>173</v>
      </c>
      <c r="C168" s="4"/>
      <c r="D168" s="3" t="s">
        <v>802</v>
      </c>
      <c r="E168" s="27"/>
      <c r="F168" s="30">
        <v>138</v>
      </c>
      <c r="G168" s="20" t="s">
        <v>442</v>
      </c>
      <c r="H168" s="93"/>
      <c r="I168" s="188"/>
      <c r="J168" s="95"/>
      <c r="K168" s="103"/>
      <c r="L168" s="104"/>
      <c r="M168" s="143"/>
      <c r="N168" s="96"/>
      <c r="O168" s="103"/>
      <c r="P168" s="104"/>
      <c r="Q168" s="96"/>
      <c r="R168" s="201"/>
      <c r="S168" s="103"/>
      <c r="T168" s="104"/>
      <c r="U168" s="96"/>
      <c r="V168" s="96"/>
      <c r="W168" s="103"/>
      <c r="X168" s="104"/>
      <c r="Y168" s="96"/>
      <c r="Z168" s="96"/>
      <c r="AA168" s="103"/>
      <c r="AB168" s="190">
        <v>0</v>
      </c>
      <c r="AC168" s="201">
        <v>1</v>
      </c>
      <c r="AD168" s="96"/>
      <c r="AE168" s="103"/>
    </row>
    <row r="169" spans="1:31" s="16" customFormat="1" ht="22.5" hidden="1" customHeight="1" x14ac:dyDescent="0.2">
      <c r="A169" s="18">
        <v>45.43</v>
      </c>
      <c r="B169" s="4" t="s">
        <v>203</v>
      </c>
      <c r="C169" s="4"/>
      <c r="D169" s="3" t="s">
        <v>503</v>
      </c>
      <c r="E169" s="27"/>
      <c r="F169" s="30">
        <v>138</v>
      </c>
      <c r="G169" s="20" t="s">
        <v>442</v>
      </c>
      <c r="H169" s="93"/>
      <c r="I169" s="188"/>
      <c r="J169" s="95"/>
      <c r="K169" s="103"/>
      <c r="L169" s="104"/>
      <c r="M169" s="143"/>
      <c r="N169" s="96"/>
      <c r="O169" s="103"/>
      <c r="P169" s="104"/>
      <c r="Q169" s="96"/>
      <c r="R169" s="201"/>
      <c r="S169" s="103"/>
      <c r="T169" s="104"/>
      <c r="U169" s="96"/>
      <c r="V169" s="96"/>
      <c r="W169" s="103"/>
      <c r="X169" s="104"/>
      <c r="Y169" s="96"/>
      <c r="Z169" s="96"/>
      <c r="AA169" s="103"/>
      <c r="AB169" s="190">
        <v>2</v>
      </c>
      <c r="AC169" s="96"/>
      <c r="AD169" s="96"/>
      <c r="AE169" s="103"/>
    </row>
    <row r="170" spans="1:31" s="16" customFormat="1" ht="22.5" hidden="1" customHeight="1" x14ac:dyDescent="0.2">
      <c r="A170" s="18">
        <v>45.8</v>
      </c>
      <c r="B170" s="4" t="s">
        <v>389</v>
      </c>
      <c r="C170" s="9">
        <v>4503</v>
      </c>
      <c r="D170" s="3" t="s">
        <v>386</v>
      </c>
      <c r="E170" s="30" t="s">
        <v>396</v>
      </c>
      <c r="F170" s="30">
        <v>345</v>
      </c>
      <c r="G170" s="20" t="s">
        <v>442</v>
      </c>
      <c r="H170" s="93"/>
      <c r="I170" s="188"/>
      <c r="J170" s="95"/>
      <c r="K170" s="97"/>
      <c r="L170" s="93"/>
      <c r="M170" s="142"/>
      <c r="N170" s="95"/>
      <c r="O170" s="97"/>
      <c r="P170" s="93"/>
      <c r="Q170" s="95"/>
      <c r="R170" s="188"/>
      <c r="S170" s="97"/>
      <c r="T170" s="122"/>
      <c r="U170" s="96"/>
      <c r="V170" s="96"/>
      <c r="W170" s="103"/>
      <c r="X170" s="104"/>
      <c r="Y170" s="96"/>
      <c r="Z170" s="96"/>
      <c r="AA170" s="103"/>
      <c r="AB170" s="104"/>
      <c r="AC170" s="106"/>
      <c r="AD170" s="96"/>
      <c r="AE170" s="103"/>
    </row>
    <row r="171" spans="1:31" s="16" customFormat="1" ht="22.5" hidden="1" customHeight="1" x14ac:dyDescent="0.2">
      <c r="A171" s="18">
        <v>46.9</v>
      </c>
      <c r="B171" s="4" t="s">
        <v>388</v>
      </c>
      <c r="C171" s="9">
        <v>4539</v>
      </c>
      <c r="D171" s="3" t="s">
        <v>387</v>
      </c>
      <c r="E171" s="30" t="s">
        <v>396</v>
      </c>
      <c r="F171" s="30">
        <v>345</v>
      </c>
      <c r="G171" s="20" t="s">
        <v>442</v>
      </c>
      <c r="H171" s="93"/>
      <c r="I171" s="188"/>
      <c r="J171" s="95"/>
      <c r="K171" s="97"/>
      <c r="L171" s="93"/>
      <c r="M171" s="142"/>
      <c r="N171" s="95"/>
      <c r="O171" s="97"/>
      <c r="P171" s="93"/>
      <c r="Q171" s="95"/>
      <c r="R171" s="188"/>
      <c r="S171" s="97"/>
      <c r="T171" s="122"/>
      <c r="U171" s="96"/>
      <c r="V171" s="96"/>
      <c r="W171" s="103"/>
      <c r="X171" s="104"/>
      <c r="Y171" s="96"/>
      <c r="Z171" s="96"/>
      <c r="AA171" s="103"/>
      <c r="AB171" s="190">
        <v>1</v>
      </c>
      <c r="AC171" s="106"/>
      <c r="AD171" s="96"/>
      <c r="AE171" s="103"/>
    </row>
    <row r="172" spans="1:31" s="16" customFormat="1" ht="22.5" hidden="1" customHeight="1" x14ac:dyDescent="0.2">
      <c r="A172" s="18">
        <v>0.65</v>
      </c>
      <c r="B172" s="4" t="s">
        <v>150</v>
      </c>
      <c r="C172" s="4"/>
      <c r="D172" s="3" t="s">
        <v>504</v>
      </c>
      <c r="E172" s="27"/>
      <c r="F172" s="30">
        <v>138</v>
      </c>
      <c r="G172" s="20" t="s">
        <v>442</v>
      </c>
      <c r="H172" s="93"/>
      <c r="I172" s="188"/>
      <c r="J172" s="95"/>
      <c r="K172" s="103"/>
      <c r="L172" s="104"/>
      <c r="M172" s="143"/>
      <c r="N172" s="96"/>
      <c r="O172" s="103"/>
      <c r="P172" s="104"/>
      <c r="Q172" s="96"/>
      <c r="R172" s="201"/>
      <c r="S172" s="103"/>
      <c r="T172" s="104"/>
      <c r="U172" s="96"/>
      <c r="V172" s="96"/>
      <c r="W172" s="103"/>
      <c r="X172" s="104"/>
      <c r="Y172" s="96"/>
      <c r="Z172" s="96"/>
      <c r="AA172" s="103"/>
      <c r="AB172" s="104"/>
      <c r="AC172" s="96"/>
      <c r="AD172" s="96"/>
      <c r="AE172" s="103"/>
    </row>
    <row r="173" spans="1:31" s="16" customFormat="1" ht="22.5" hidden="1" customHeight="1" x14ac:dyDescent="0.2">
      <c r="A173" s="18">
        <v>28.23</v>
      </c>
      <c r="B173" s="36" t="s">
        <v>313</v>
      </c>
      <c r="C173" s="4">
        <v>1542</v>
      </c>
      <c r="D173" s="3" t="s">
        <v>743</v>
      </c>
      <c r="E173" s="41"/>
      <c r="F173" s="30">
        <v>138</v>
      </c>
      <c r="G173" s="20" t="s">
        <v>831</v>
      </c>
      <c r="H173" s="118"/>
      <c r="I173" s="119"/>
      <c r="J173" s="119"/>
      <c r="K173" s="97"/>
      <c r="L173" s="93"/>
      <c r="M173" s="95"/>
      <c r="N173" s="95"/>
      <c r="O173" s="97"/>
      <c r="P173" s="93"/>
      <c r="Q173" s="95"/>
      <c r="R173" s="95"/>
      <c r="S173" s="97"/>
      <c r="T173" s="93"/>
      <c r="U173" s="95"/>
      <c r="V173" s="95"/>
      <c r="W173" s="97"/>
      <c r="X173" s="93"/>
      <c r="Y173" s="95"/>
      <c r="Z173" s="95"/>
      <c r="AA173" s="97"/>
      <c r="AB173" s="198">
        <v>1</v>
      </c>
      <c r="AC173" s="95"/>
      <c r="AD173" s="95"/>
      <c r="AE173" s="97"/>
    </row>
    <row r="174" spans="1:31" s="16" customFormat="1" ht="22.5" customHeight="1" x14ac:dyDescent="0.2">
      <c r="A174" s="18">
        <v>0.66</v>
      </c>
      <c r="B174" s="36" t="s">
        <v>287</v>
      </c>
      <c r="C174" s="4" t="s">
        <v>128</v>
      </c>
      <c r="D174" s="3" t="s">
        <v>549</v>
      </c>
      <c r="E174" s="41"/>
      <c r="F174" s="30">
        <v>138</v>
      </c>
      <c r="G174" s="20" t="s">
        <v>383</v>
      </c>
      <c r="H174" s="118"/>
      <c r="I174" s="119"/>
      <c r="J174" s="119"/>
      <c r="K174" s="97"/>
      <c r="L174" s="93"/>
      <c r="M174" s="95"/>
      <c r="N174" s="95"/>
      <c r="O174" s="97"/>
      <c r="P174" s="93"/>
      <c r="Q174" s="95"/>
      <c r="R174" s="188"/>
      <c r="S174" s="97"/>
      <c r="T174" s="93"/>
      <c r="U174" s="95"/>
      <c r="V174" s="95"/>
      <c r="W174" s="97"/>
      <c r="X174" s="93"/>
      <c r="Y174" s="95"/>
      <c r="Z174" s="95"/>
      <c r="AA174" s="97"/>
      <c r="AB174" s="93"/>
      <c r="AC174" s="111"/>
      <c r="AD174" s="95"/>
      <c r="AE174" s="97"/>
    </row>
    <row r="175" spans="1:31" s="16" customFormat="1" ht="22.5" hidden="1" customHeight="1" x14ac:dyDescent="0.2">
      <c r="A175" s="94">
        <v>0.9</v>
      </c>
      <c r="B175" s="4" t="s">
        <v>235</v>
      </c>
      <c r="C175" s="4"/>
      <c r="D175" s="3" t="s">
        <v>1</v>
      </c>
      <c r="E175" s="27"/>
      <c r="F175" s="30">
        <v>138</v>
      </c>
      <c r="G175" s="21" t="s">
        <v>274</v>
      </c>
      <c r="H175" s="93"/>
      <c r="I175" s="95"/>
      <c r="J175" s="133"/>
      <c r="K175" s="97"/>
      <c r="L175" s="93"/>
      <c r="M175" s="95"/>
      <c r="N175" s="95"/>
      <c r="O175" s="97"/>
      <c r="P175" s="93"/>
      <c r="Q175" s="95"/>
      <c r="R175" s="95"/>
      <c r="S175" s="97"/>
      <c r="T175" s="93"/>
      <c r="U175" s="95"/>
      <c r="V175" s="95"/>
      <c r="W175" s="97"/>
      <c r="X175" s="104"/>
      <c r="Y175" s="96"/>
      <c r="Z175" s="96"/>
      <c r="AA175" s="103"/>
      <c r="AB175" s="104"/>
      <c r="AC175" s="96"/>
      <c r="AD175" s="96"/>
      <c r="AE175" s="103"/>
    </row>
    <row r="176" spans="1:31" s="16" customFormat="1" ht="22.5" hidden="1" customHeight="1" x14ac:dyDescent="0.2">
      <c r="A176" s="18">
        <v>1</v>
      </c>
      <c r="B176" s="4" t="s">
        <v>14</v>
      </c>
      <c r="C176" s="4"/>
      <c r="D176" s="3" t="s">
        <v>246</v>
      </c>
      <c r="E176" s="27"/>
      <c r="F176" s="30">
        <v>138</v>
      </c>
      <c r="G176" s="21" t="s">
        <v>274</v>
      </c>
      <c r="H176" s="93"/>
      <c r="I176" s="95"/>
      <c r="J176" s="95"/>
      <c r="K176" s="97"/>
      <c r="L176" s="93"/>
      <c r="M176" s="95"/>
      <c r="N176" s="95"/>
      <c r="O176" s="97"/>
      <c r="P176" s="93"/>
      <c r="Q176" s="95"/>
      <c r="R176" s="95"/>
      <c r="S176" s="97"/>
      <c r="T176" s="93"/>
      <c r="U176" s="95"/>
      <c r="V176" s="95"/>
      <c r="W176" s="97"/>
      <c r="X176" s="104"/>
      <c r="Y176" s="96"/>
      <c r="Z176" s="96"/>
      <c r="AA176" s="103"/>
      <c r="AB176" s="104"/>
      <c r="AC176" s="201">
        <v>1</v>
      </c>
      <c r="AD176" s="96"/>
      <c r="AE176" s="103"/>
    </row>
    <row r="177" spans="1:32" s="16" customFormat="1" ht="22.5" hidden="1" customHeight="1" x14ac:dyDescent="0.2">
      <c r="A177" s="18">
        <v>0.14000000000000001</v>
      </c>
      <c r="B177" s="10" t="s">
        <v>278</v>
      </c>
      <c r="C177" s="4" t="s">
        <v>122</v>
      </c>
      <c r="D177" s="3" t="s">
        <v>411</v>
      </c>
      <c r="E177" s="41"/>
      <c r="F177" s="30">
        <v>138</v>
      </c>
      <c r="G177" s="20" t="s">
        <v>385</v>
      </c>
      <c r="H177" s="118"/>
      <c r="I177" s="208"/>
      <c r="J177" s="119"/>
      <c r="K177" s="97"/>
      <c r="L177" s="93"/>
      <c r="M177" s="95"/>
      <c r="N177" s="95"/>
      <c r="O177" s="97"/>
      <c r="P177" s="93"/>
      <c r="Q177" s="188"/>
      <c r="R177" s="95"/>
      <c r="S177" s="97"/>
      <c r="T177" s="93"/>
      <c r="U177" s="95"/>
      <c r="V177" s="95"/>
      <c r="W177" s="97"/>
      <c r="X177" s="93"/>
      <c r="Y177" s="188"/>
      <c r="Z177" s="95"/>
      <c r="AA177" s="97"/>
      <c r="AB177" s="93"/>
      <c r="AC177" s="211"/>
      <c r="AD177" s="95"/>
      <c r="AE177" s="97"/>
      <c r="AF177" s="2" t="s">
        <v>370</v>
      </c>
    </row>
    <row r="178" spans="1:32" s="16" customFormat="1" ht="22.5" hidden="1" customHeight="1" x14ac:dyDescent="0.2">
      <c r="A178" s="18">
        <v>5.23</v>
      </c>
      <c r="B178" s="4" t="s">
        <v>264</v>
      </c>
      <c r="C178" s="9">
        <v>1395</v>
      </c>
      <c r="D178" s="3" t="s">
        <v>803</v>
      </c>
      <c r="E178" s="27"/>
      <c r="F178" s="30">
        <v>138</v>
      </c>
      <c r="G178" s="20" t="s">
        <v>442</v>
      </c>
      <c r="H178" s="93"/>
      <c r="I178" s="188"/>
      <c r="J178" s="95"/>
      <c r="K178" s="97"/>
      <c r="L178" s="93"/>
      <c r="M178" s="142"/>
      <c r="N178" s="95"/>
      <c r="O178" s="97"/>
      <c r="P178" s="93"/>
      <c r="Q178" s="95"/>
      <c r="R178" s="188"/>
      <c r="S178" s="97"/>
      <c r="T178" s="104"/>
      <c r="U178" s="96"/>
      <c r="V178" s="96"/>
      <c r="W178" s="103"/>
      <c r="X178" s="104"/>
      <c r="Y178" s="96"/>
      <c r="Z178" s="96"/>
      <c r="AA178" s="103"/>
      <c r="AB178" s="190">
        <v>1</v>
      </c>
      <c r="AC178" s="106"/>
      <c r="AD178" s="96"/>
      <c r="AE178" s="103"/>
    </row>
    <row r="179" spans="1:32" s="16" customFormat="1" ht="22.5" hidden="1" customHeight="1" x14ac:dyDescent="0.2">
      <c r="A179" s="18">
        <v>39</v>
      </c>
      <c r="B179" s="36" t="s">
        <v>225</v>
      </c>
      <c r="C179" s="4">
        <v>4591</v>
      </c>
      <c r="D179" s="3" t="s">
        <v>756</v>
      </c>
      <c r="E179" s="41"/>
      <c r="F179" s="30">
        <v>345</v>
      </c>
      <c r="G179" s="20" t="s">
        <v>831</v>
      </c>
      <c r="H179" s="118"/>
      <c r="I179" s="119"/>
      <c r="J179" s="119"/>
      <c r="K179" s="97"/>
      <c r="L179" s="93"/>
      <c r="M179" s="95"/>
      <c r="N179" s="95"/>
      <c r="O179" s="97"/>
      <c r="P179" s="93"/>
      <c r="Q179" s="95"/>
      <c r="R179" s="95"/>
      <c r="S179" s="97"/>
      <c r="T179" s="93"/>
      <c r="U179" s="95"/>
      <c r="V179" s="95"/>
      <c r="W179" s="97"/>
      <c r="X179" s="93"/>
      <c r="Y179" s="95"/>
      <c r="Z179" s="95"/>
      <c r="AA179" s="95"/>
      <c r="AB179" s="190">
        <v>1</v>
      </c>
      <c r="AC179" s="207">
        <v>1</v>
      </c>
      <c r="AD179" s="200">
        <v>1</v>
      </c>
      <c r="AE179" s="97"/>
    </row>
    <row r="180" spans="1:32" s="16" customFormat="1" ht="22.5" hidden="1" customHeight="1" x14ac:dyDescent="0.2">
      <c r="A180" s="18">
        <v>4.43</v>
      </c>
      <c r="B180" s="4" t="s">
        <v>793</v>
      </c>
      <c r="C180" s="4" t="s">
        <v>134</v>
      </c>
      <c r="D180" s="3" t="s">
        <v>409</v>
      </c>
      <c r="E180" s="41"/>
      <c r="F180" s="30">
        <v>138</v>
      </c>
      <c r="G180" s="19" t="s">
        <v>385</v>
      </c>
      <c r="H180" s="118"/>
      <c r="I180" s="208"/>
      <c r="J180" s="119"/>
      <c r="K180" s="97"/>
      <c r="L180" s="93"/>
      <c r="M180" s="95"/>
      <c r="N180" s="95"/>
      <c r="O180" s="97"/>
      <c r="P180" s="93"/>
      <c r="Q180" s="188"/>
      <c r="R180" s="95"/>
      <c r="S180" s="97"/>
      <c r="T180" s="93"/>
      <c r="U180" s="95"/>
      <c r="V180" s="95"/>
      <c r="W180" s="97"/>
      <c r="X180" s="93"/>
      <c r="Y180" s="2"/>
      <c r="Z180" s="95"/>
      <c r="AA180" s="97"/>
      <c r="AB180" s="186">
        <v>1</v>
      </c>
      <c r="AC180" s="211"/>
      <c r="AD180" s="95"/>
      <c r="AE180" s="97"/>
    </row>
    <row r="181" spans="1:32" s="16" customFormat="1" ht="22.5" hidden="1" customHeight="1" x14ac:dyDescent="0.2">
      <c r="A181" s="18">
        <v>2.36</v>
      </c>
      <c r="B181" s="4" t="s">
        <v>15</v>
      </c>
      <c r="C181" s="4">
        <v>1574</v>
      </c>
      <c r="D181" s="3" t="s">
        <v>405</v>
      </c>
      <c r="E181" s="41"/>
      <c r="F181" s="30">
        <v>138</v>
      </c>
      <c r="G181" s="19" t="s">
        <v>385</v>
      </c>
      <c r="H181" s="118"/>
      <c r="I181" s="208"/>
      <c r="J181" s="119"/>
      <c r="K181" s="97"/>
      <c r="L181" s="93"/>
      <c r="M181" s="95"/>
      <c r="N181" s="95"/>
      <c r="O181" s="97"/>
      <c r="P181" s="93"/>
      <c r="Q181" s="188"/>
      <c r="R181" s="95"/>
      <c r="S181" s="97"/>
      <c r="T181" s="93"/>
      <c r="U181" s="95"/>
      <c r="V181" s="95"/>
      <c r="W181" s="97"/>
      <c r="X181" s="93"/>
      <c r="Y181" s="201"/>
      <c r="Z181" s="95"/>
      <c r="AA181" s="97"/>
      <c r="AB181" s="186">
        <v>0</v>
      </c>
      <c r="AC181" s="211">
        <v>1</v>
      </c>
      <c r="AD181" s="96"/>
      <c r="AE181" s="97"/>
    </row>
    <row r="182" spans="1:32" s="16" customFormat="1" ht="22.5" hidden="1" customHeight="1" x14ac:dyDescent="0.2">
      <c r="A182" s="94">
        <v>3.37</v>
      </c>
      <c r="B182" s="4" t="s">
        <v>207</v>
      </c>
      <c r="C182" s="4"/>
      <c r="D182" s="3" t="s">
        <v>407</v>
      </c>
      <c r="E182" s="27"/>
      <c r="F182" s="30">
        <v>138</v>
      </c>
      <c r="G182" s="19" t="s">
        <v>385</v>
      </c>
      <c r="H182" s="93"/>
      <c r="I182" s="188"/>
      <c r="J182" s="95"/>
      <c r="K182" s="103"/>
      <c r="L182" s="104"/>
      <c r="M182" s="96"/>
      <c r="N182" s="96"/>
      <c r="O182" s="103"/>
      <c r="P182" s="104"/>
      <c r="Q182" s="201"/>
      <c r="R182" s="96"/>
      <c r="S182" s="103"/>
      <c r="T182" s="104"/>
      <c r="U182" s="96"/>
      <c r="V182" s="96"/>
      <c r="W182" s="103"/>
      <c r="X182" s="104"/>
      <c r="Y182" s="201"/>
      <c r="Z182" s="96"/>
      <c r="AA182" s="103"/>
      <c r="AB182" s="193">
        <v>1</v>
      </c>
      <c r="AC182" s="201"/>
      <c r="AD182" s="96"/>
      <c r="AE182" s="103"/>
    </row>
    <row r="183" spans="1:32" s="16" customFormat="1" ht="22.5" hidden="1" customHeight="1" x14ac:dyDescent="0.2">
      <c r="A183" s="18">
        <v>12.55</v>
      </c>
      <c r="B183" s="4" t="s">
        <v>31</v>
      </c>
      <c r="C183" s="4" t="s">
        <v>135</v>
      </c>
      <c r="D183" s="3" t="s">
        <v>408</v>
      </c>
      <c r="E183" s="41"/>
      <c r="F183" s="30">
        <v>138</v>
      </c>
      <c r="G183" s="19" t="s">
        <v>385</v>
      </c>
      <c r="H183" s="118"/>
      <c r="I183" s="208"/>
      <c r="J183" s="119"/>
      <c r="K183" s="97"/>
      <c r="L183" s="93"/>
      <c r="M183" s="95"/>
      <c r="N183" s="95"/>
      <c r="O183" s="97"/>
      <c r="P183" s="93"/>
      <c r="Q183" s="188"/>
      <c r="R183" s="95"/>
      <c r="S183" s="97"/>
      <c r="T183" s="93"/>
      <c r="U183" s="95"/>
      <c r="V183" s="95"/>
      <c r="W183" s="97"/>
      <c r="X183" s="93"/>
      <c r="Y183" s="188"/>
      <c r="Z183" s="95"/>
      <c r="AA183" s="97"/>
      <c r="AB183" s="186">
        <v>1</v>
      </c>
      <c r="AC183" s="211">
        <v>0</v>
      </c>
      <c r="AD183" s="95"/>
      <c r="AE183" s="97"/>
    </row>
    <row r="184" spans="1:32" s="16" customFormat="1" ht="22.5" hidden="1" customHeight="1" x14ac:dyDescent="0.2">
      <c r="A184" s="26">
        <v>3.14</v>
      </c>
      <c r="B184" s="10" t="s">
        <v>177</v>
      </c>
      <c r="C184" s="10"/>
      <c r="D184" s="3" t="s">
        <v>745</v>
      </c>
      <c r="E184" s="29"/>
      <c r="F184" s="30">
        <v>138</v>
      </c>
      <c r="G184" s="21" t="s">
        <v>831</v>
      </c>
      <c r="H184" s="110"/>
      <c r="I184" s="111"/>
      <c r="J184" s="111"/>
      <c r="K184" s="103"/>
      <c r="L184" s="104"/>
      <c r="M184" s="96"/>
      <c r="N184" s="96"/>
      <c r="O184" s="103"/>
      <c r="P184" s="104"/>
      <c r="Q184" s="96"/>
      <c r="R184" s="96"/>
      <c r="S184" s="103"/>
      <c r="T184" s="104"/>
      <c r="U184" s="96"/>
      <c r="V184" s="96"/>
      <c r="W184" s="103"/>
      <c r="X184" s="104"/>
      <c r="Y184" s="96"/>
      <c r="Z184" s="96"/>
      <c r="AA184" s="103"/>
      <c r="AB184" s="104"/>
      <c r="AC184" s="96"/>
      <c r="AD184" s="96"/>
      <c r="AE184" s="224">
        <v>1</v>
      </c>
    </row>
    <row r="185" spans="1:32" s="16" customFormat="1" ht="22.5" customHeight="1" x14ac:dyDescent="0.2">
      <c r="A185" s="18">
        <v>40.799999999999997</v>
      </c>
      <c r="B185" s="4" t="s">
        <v>187</v>
      </c>
      <c r="C185" s="4"/>
      <c r="D185" s="3" t="s">
        <v>550</v>
      </c>
      <c r="E185" s="27"/>
      <c r="F185" s="30">
        <v>138</v>
      </c>
      <c r="G185" s="19" t="s">
        <v>383</v>
      </c>
      <c r="H185" s="93"/>
      <c r="I185" s="95"/>
      <c r="J185" s="95"/>
      <c r="K185" s="103"/>
      <c r="L185" s="104"/>
      <c r="M185" s="96"/>
      <c r="N185" s="96"/>
      <c r="O185" s="103"/>
      <c r="P185" s="104"/>
      <c r="Q185" s="96"/>
      <c r="R185" s="201"/>
      <c r="S185" s="103"/>
      <c r="T185" s="104"/>
      <c r="U185" s="96"/>
      <c r="V185" s="96"/>
      <c r="W185" s="103"/>
      <c r="Z185" s="96"/>
      <c r="AA185" s="103"/>
      <c r="AB185" s="104"/>
      <c r="AC185" s="190">
        <v>3</v>
      </c>
      <c r="AD185" s="225">
        <v>1</v>
      </c>
      <c r="AE185" s="225">
        <v>1</v>
      </c>
    </row>
    <row r="186" spans="1:32" s="16" customFormat="1" ht="22.5" customHeight="1" x14ac:dyDescent="0.2">
      <c r="A186" s="18">
        <v>15.46</v>
      </c>
      <c r="B186" s="4" t="s">
        <v>169</v>
      </c>
      <c r="C186" s="4"/>
      <c r="D186" s="3" t="s">
        <v>551</v>
      </c>
      <c r="E186" s="27"/>
      <c r="F186" s="30">
        <v>138</v>
      </c>
      <c r="G186" s="19" t="s">
        <v>383</v>
      </c>
      <c r="H186" s="93"/>
      <c r="I186" s="95"/>
      <c r="J186" s="95"/>
      <c r="K186" s="103"/>
      <c r="L186" s="104"/>
      <c r="M186" s="96"/>
      <c r="N186" s="96"/>
      <c r="O186" s="103"/>
      <c r="P186" s="104"/>
      <c r="Q186" s="96"/>
      <c r="R186" s="201"/>
      <c r="S186" s="103"/>
      <c r="T186" s="104"/>
      <c r="U186" s="96"/>
      <c r="V186" s="96"/>
      <c r="W186" s="103"/>
      <c r="X186" s="104"/>
      <c r="Y186" s="96"/>
      <c r="Z186" s="96"/>
      <c r="AA186" s="103"/>
      <c r="AB186" s="109"/>
      <c r="AC186" s="106"/>
      <c r="AD186" s="96"/>
      <c r="AE186" s="225"/>
    </row>
    <row r="187" spans="1:32" s="16" customFormat="1" ht="22.5" hidden="1" customHeight="1" x14ac:dyDescent="0.2">
      <c r="A187" s="94">
        <v>4.3499999999999996</v>
      </c>
      <c r="B187" s="4" t="s">
        <v>214</v>
      </c>
      <c r="C187" s="4"/>
      <c r="D187" s="3" t="s">
        <v>506</v>
      </c>
      <c r="E187" s="27"/>
      <c r="F187" s="30">
        <v>138</v>
      </c>
      <c r="G187" s="20" t="s">
        <v>442</v>
      </c>
      <c r="H187" s="93"/>
      <c r="I187" s="188"/>
      <c r="J187" s="95"/>
      <c r="K187" s="103"/>
      <c r="L187" s="104"/>
      <c r="M187" s="143"/>
      <c r="N187" s="96"/>
      <c r="O187" s="103"/>
      <c r="P187" s="104"/>
      <c r="Q187" s="96"/>
      <c r="R187" s="201"/>
      <c r="S187" s="103"/>
      <c r="T187" s="104"/>
      <c r="U187" s="96"/>
      <c r="V187" s="96"/>
      <c r="W187" s="103"/>
      <c r="X187" s="104"/>
      <c r="Y187" s="96"/>
      <c r="Z187" s="96"/>
      <c r="AA187" s="103"/>
      <c r="AB187" s="190">
        <v>1</v>
      </c>
      <c r="AC187" s="96"/>
      <c r="AD187" s="201">
        <v>1</v>
      </c>
      <c r="AE187" s="103"/>
    </row>
    <row r="188" spans="1:32" s="16" customFormat="1" ht="22.5" customHeight="1" x14ac:dyDescent="0.2">
      <c r="A188" s="18">
        <v>13.36</v>
      </c>
      <c r="B188" s="4" t="s">
        <v>185</v>
      </c>
      <c r="C188" s="4"/>
      <c r="D188" s="3" t="s">
        <v>552</v>
      </c>
      <c r="E188" s="27"/>
      <c r="F188" s="30">
        <v>138</v>
      </c>
      <c r="G188" s="19" t="s">
        <v>383</v>
      </c>
      <c r="H188" s="93"/>
      <c r="I188" s="95"/>
      <c r="J188" s="95"/>
      <c r="K188" s="103"/>
      <c r="L188" s="104"/>
      <c r="M188" s="96"/>
      <c r="N188" s="96"/>
      <c r="O188" s="103"/>
      <c r="P188" s="104"/>
      <c r="Q188" s="96"/>
      <c r="R188" s="201"/>
      <c r="S188" s="103"/>
      <c r="T188" s="104"/>
      <c r="U188" s="96"/>
      <c r="V188" s="96"/>
      <c r="W188" s="103"/>
      <c r="X188" s="104"/>
      <c r="Y188" s="96"/>
      <c r="Z188" s="96"/>
      <c r="AA188" s="103"/>
      <c r="AB188" s="104"/>
      <c r="AC188" s="96"/>
      <c r="AD188" s="96"/>
      <c r="AE188" s="103"/>
    </row>
    <row r="189" spans="1:32" s="16" customFormat="1" ht="22.5" hidden="1" customHeight="1" x14ac:dyDescent="0.2">
      <c r="A189" s="18">
        <v>12</v>
      </c>
      <c r="B189" s="4" t="s">
        <v>262</v>
      </c>
      <c r="C189" s="9">
        <v>1318</v>
      </c>
      <c r="D189" s="3" t="s">
        <v>645</v>
      </c>
      <c r="E189" s="27"/>
      <c r="F189" s="30">
        <v>138</v>
      </c>
      <c r="G189" s="19" t="s">
        <v>385</v>
      </c>
      <c r="H189" s="93"/>
      <c r="I189" s="188"/>
      <c r="J189" s="95"/>
      <c r="K189" s="97"/>
      <c r="L189" s="93"/>
      <c r="M189" s="95"/>
      <c r="N189" s="95"/>
      <c r="O189" s="97"/>
      <c r="P189" s="93"/>
      <c r="Q189" s="188"/>
      <c r="R189" s="95"/>
      <c r="S189" s="97"/>
      <c r="T189" s="104"/>
      <c r="U189" s="96"/>
      <c r="V189" s="96"/>
      <c r="W189" s="103"/>
      <c r="X189" s="104"/>
      <c r="Y189" s="201"/>
      <c r="Z189" s="96"/>
      <c r="AA189" s="103"/>
      <c r="AB189" s="104"/>
      <c r="AC189" s="213"/>
      <c r="AD189" s="96"/>
      <c r="AE189" s="103"/>
    </row>
    <row r="190" spans="1:32" s="16" customFormat="1" ht="22.5" customHeight="1" x14ac:dyDescent="0.2">
      <c r="A190" s="18">
        <v>34.32</v>
      </c>
      <c r="B190" s="4" t="s">
        <v>193</v>
      </c>
      <c r="C190" s="4"/>
      <c r="D190" s="3" t="s">
        <v>553</v>
      </c>
      <c r="E190" s="27"/>
      <c r="F190" s="30">
        <v>138</v>
      </c>
      <c r="G190" s="19" t="s">
        <v>383</v>
      </c>
      <c r="H190" s="93"/>
      <c r="I190" s="95"/>
      <c r="J190" s="95"/>
      <c r="K190" s="103"/>
      <c r="L190" s="104"/>
      <c r="M190" s="96"/>
      <c r="N190" s="153"/>
      <c r="O190" s="103"/>
      <c r="P190" s="104"/>
      <c r="Q190" s="96"/>
      <c r="R190" s="201">
        <v>34</v>
      </c>
      <c r="S190" s="103"/>
      <c r="T190" s="104"/>
      <c r="U190" s="96"/>
      <c r="V190" s="96"/>
      <c r="W190" s="103"/>
      <c r="X190" s="104"/>
      <c r="Y190" s="96"/>
      <c r="Z190" s="96"/>
      <c r="AA190" s="103"/>
      <c r="AB190" s="104"/>
      <c r="AC190" s="96"/>
      <c r="AD190" s="96"/>
      <c r="AE190" s="103"/>
    </row>
    <row r="191" spans="1:32" s="16" customFormat="1" ht="22.5" hidden="1" customHeight="1" x14ac:dyDescent="0.2">
      <c r="A191" s="18">
        <v>27.81</v>
      </c>
      <c r="B191" s="4" t="s">
        <v>43</v>
      </c>
      <c r="C191" s="4"/>
      <c r="D191" s="3" t="s">
        <v>646</v>
      </c>
      <c r="E191" s="27"/>
      <c r="F191" s="30">
        <v>345</v>
      </c>
      <c r="G191" s="19" t="s">
        <v>385</v>
      </c>
      <c r="H191" s="93"/>
      <c r="I191" s="188"/>
      <c r="J191" s="95"/>
      <c r="K191" s="103"/>
      <c r="L191" s="104"/>
      <c r="M191" s="96"/>
      <c r="N191" s="96"/>
      <c r="O191" s="103"/>
      <c r="P191" s="104"/>
      <c r="Q191" s="201"/>
      <c r="R191" s="96"/>
      <c r="S191" s="103"/>
      <c r="T191" s="104"/>
      <c r="U191" s="96"/>
      <c r="V191" s="96"/>
      <c r="W191" s="103"/>
      <c r="X191" s="186">
        <v>1</v>
      </c>
      <c r="Y191" s="201">
        <v>2</v>
      </c>
      <c r="Z191" s="96"/>
      <c r="AA191" s="103"/>
      <c r="AB191" s="190">
        <v>1</v>
      </c>
      <c r="AC191" s="201"/>
      <c r="AD191" s="96"/>
      <c r="AE191" s="103"/>
    </row>
    <row r="192" spans="1:32" s="16" customFormat="1" ht="22.5" hidden="1" customHeight="1" x14ac:dyDescent="0.2">
      <c r="A192" s="18">
        <v>23.14</v>
      </c>
      <c r="B192" s="4" t="s">
        <v>206</v>
      </c>
      <c r="C192" s="4"/>
      <c r="D192" s="3" t="s">
        <v>747</v>
      </c>
      <c r="E192" s="27"/>
      <c r="F192" s="30">
        <v>138</v>
      </c>
      <c r="G192" s="19" t="s">
        <v>831</v>
      </c>
      <c r="H192" s="93"/>
      <c r="I192" s="95"/>
      <c r="J192" s="95"/>
      <c r="K192" s="103"/>
      <c r="L192" s="104"/>
      <c r="M192" s="96"/>
      <c r="N192" s="96"/>
      <c r="O192" s="103"/>
      <c r="P192" s="104"/>
      <c r="Q192" s="96"/>
      <c r="R192" s="96"/>
      <c r="S192" s="103"/>
      <c r="T192" s="104"/>
      <c r="U192" s="96"/>
      <c r="V192" s="96"/>
      <c r="W192" s="103"/>
      <c r="X192" s="104"/>
      <c r="Y192" s="96"/>
      <c r="Z192" s="96"/>
      <c r="AA192" s="103"/>
      <c r="AB192" s="197">
        <v>1</v>
      </c>
      <c r="AC192" s="96"/>
      <c r="AD192" s="96"/>
      <c r="AE192" s="103"/>
    </row>
    <row r="193" spans="1:31" s="16" customFormat="1" ht="22.5" hidden="1" customHeight="1" x14ac:dyDescent="0.2">
      <c r="A193" s="18">
        <v>1.93</v>
      </c>
      <c r="B193" s="36" t="s">
        <v>327</v>
      </c>
      <c r="C193" s="4">
        <v>1604</v>
      </c>
      <c r="D193" s="3" t="s">
        <v>647</v>
      </c>
      <c r="E193" s="41"/>
      <c r="F193" s="30">
        <v>138</v>
      </c>
      <c r="G193" s="19" t="s">
        <v>385</v>
      </c>
      <c r="H193" s="118"/>
      <c r="I193" s="208"/>
      <c r="J193" s="119"/>
      <c r="K193" s="97"/>
      <c r="L193" s="93"/>
      <c r="M193" s="95"/>
      <c r="N193" s="95"/>
      <c r="O193" s="97"/>
      <c r="P193" s="93"/>
      <c r="Q193" s="188"/>
      <c r="R193" s="95"/>
      <c r="S193" s="97"/>
      <c r="T193" s="93"/>
      <c r="U193" s="95"/>
      <c r="V193" s="95"/>
      <c r="W193" s="97"/>
      <c r="X193" s="93"/>
      <c r="Y193" s="201"/>
      <c r="Z193" s="95"/>
      <c r="AA193" s="97"/>
      <c r="AB193" s="93"/>
      <c r="AC193" s="201"/>
      <c r="AD193" s="95"/>
      <c r="AE193" s="97"/>
    </row>
    <row r="194" spans="1:31" s="16" customFormat="1" ht="22.5" hidden="1" customHeight="1" x14ac:dyDescent="0.2">
      <c r="A194" s="18">
        <v>2.54</v>
      </c>
      <c r="B194" s="4" t="s">
        <v>32</v>
      </c>
      <c r="C194" s="4" t="s">
        <v>104</v>
      </c>
      <c r="D194" s="3" t="s">
        <v>404</v>
      </c>
      <c r="E194" s="41"/>
      <c r="F194" s="30">
        <v>138</v>
      </c>
      <c r="G194" s="19" t="s">
        <v>385</v>
      </c>
      <c r="H194" s="118"/>
      <c r="I194" s="208"/>
      <c r="J194" s="119"/>
      <c r="K194" s="97"/>
      <c r="L194" s="93"/>
      <c r="M194" s="95"/>
      <c r="N194" s="95"/>
      <c r="O194" s="97"/>
      <c r="P194" s="93"/>
      <c r="Q194" s="188"/>
      <c r="R194" s="95"/>
      <c r="S194" s="97"/>
      <c r="T194" s="93"/>
      <c r="U194" s="95"/>
      <c r="V194" s="95"/>
      <c r="W194" s="97"/>
      <c r="X194" s="93"/>
      <c r="Y194" s="188"/>
      <c r="Z194" s="95"/>
      <c r="AA194" s="97"/>
      <c r="AB194" s="93"/>
      <c r="AC194" s="211"/>
      <c r="AD194" s="95"/>
      <c r="AE194" s="97"/>
    </row>
    <row r="195" spans="1:31" s="16" customFormat="1" ht="22.5" customHeight="1" x14ac:dyDescent="0.2">
      <c r="A195" s="18">
        <v>16.55</v>
      </c>
      <c r="B195" s="36" t="s">
        <v>287</v>
      </c>
      <c r="C195" s="4">
        <v>1386</v>
      </c>
      <c r="D195" s="3" t="s">
        <v>554</v>
      </c>
      <c r="E195" s="41"/>
      <c r="F195" s="30">
        <v>138</v>
      </c>
      <c r="G195" s="20" t="s">
        <v>383</v>
      </c>
      <c r="H195" s="118"/>
      <c r="I195" s="119"/>
      <c r="J195" s="119"/>
      <c r="K195" s="97"/>
      <c r="L195" s="93"/>
      <c r="M195" s="95"/>
      <c r="N195" s="95"/>
      <c r="O195" s="97"/>
      <c r="P195" s="93"/>
      <c r="Q195" s="95"/>
      <c r="R195" s="188"/>
      <c r="S195" s="97"/>
      <c r="T195" s="93"/>
      <c r="U195" s="95"/>
      <c r="V195" s="95"/>
      <c r="W195" s="97"/>
      <c r="X195" s="93"/>
      <c r="Y195" s="95"/>
      <c r="Z195" s="95"/>
      <c r="AA195" s="97"/>
      <c r="AB195" s="93"/>
      <c r="AC195" s="211">
        <v>1</v>
      </c>
      <c r="AD195" s="95"/>
      <c r="AE195" s="97"/>
    </row>
    <row r="196" spans="1:31" s="16" customFormat="1" ht="22.5" hidden="1" customHeight="1" x14ac:dyDescent="0.2">
      <c r="A196" s="18">
        <v>17.5</v>
      </c>
      <c r="B196" s="36" t="s">
        <v>302</v>
      </c>
      <c r="C196" s="4">
        <v>1476</v>
      </c>
      <c r="D196" s="3" t="s">
        <v>746</v>
      </c>
      <c r="E196" s="41"/>
      <c r="F196" s="30">
        <v>138</v>
      </c>
      <c r="G196" s="20" t="s">
        <v>831</v>
      </c>
      <c r="H196" s="118"/>
      <c r="I196" s="119"/>
      <c r="J196" s="119"/>
      <c r="K196" s="97"/>
      <c r="L196" s="93"/>
      <c r="M196" s="95"/>
      <c r="N196" s="95"/>
      <c r="O196" s="97"/>
      <c r="P196" s="93"/>
      <c r="Q196" s="95"/>
      <c r="R196" s="95"/>
      <c r="S196" s="97"/>
      <c r="T196" s="93"/>
      <c r="U196" s="95"/>
      <c r="V196" s="95"/>
      <c r="W196" s="97"/>
      <c r="X196" s="93"/>
      <c r="Y196" s="95"/>
      <c r="Z196" s="95"/>
      <c r="AA196" s="97"/>
      <c r="AB196" s="198">
        <v>1</v>
      </c>
      <c r="AC196" s="95"/>
      <c r="AD196" s="95"/>
      <c r="AE196" s="97"/>
    </row>
    <row r="197" spans="1:31" s="16" customFormat="1" ht="22.5" hidden="1" customHeight="1" x14ac:dyDescent="0.2">
      <c r="A197" s="18">
        <v>0.47</v>
      </c>
      <c r="B197" s="4" t="s">
        <v>49</v>
      </c>
      <c r="C197" s="4">
        <v>2303</v>
      </c>
      <c r="D197" s="3" t="s">
        <v>596</v>
      </c>
      <c r="E197" s="41"/>
      <c r="F197" s="30">
        <v>345</v>
      </c>
      <c r="G197" s="20" t="s">
        <v>274</v>
      </c>
      <c r="H197" s="93"/>
      <c r="I197" s="119"/>
      <c r="J197" s="119"/>
      <c r="K197" s="97"/>
      <c r="L197" s="93"/>
      <c r="M197" s="95"/>
      <c r="N197" s="95"/>
      <c r="O197" s="97"/>
      <c r="P197" s="93"/>
      <c r="Q197" s="95"/>
      <c r="R197" s="95"/>
      <c r="S197" s="97"/>
      <c r="T197" s="93"/>
      <c r="U197" s="95"/>
      <c r="V197" s="95"/>
      <c r="W197" s="97"/>
      <c r="X197" s="93"/>
      <c r="Y197" s="95"/>
      <c r="Z197" s="95"/>
      <c r="AA197" s="97"/>
      <c r="AB197" s="93"/>
      <c r="AC197" s="95"/>
      <c r="AD197" s="95"/>
      <c r="AE197" s="97"/>
    </row>
    <row r="198" spans="1:31" s="16" customFormat="1" ht="22.5" hidden="1" customHeight="1" x14ac:dyDescent="0.2">
      <c r="A198" s="18">
        <v>2.67</v>
      </c>
      <c r="B198" s="145" t="s">
        <v>309</v>
      </c>
      <c r="C198" s="4">
        <v>1522</v>
      </c>
      <c r="D198" s="3" t="s">
        <v>648</v>
      </c>
      <c r="E198" s="41"/>
      <c r="F198" s="30">
        <v>138</v>
      </c>
      <c r="G198" s="19" t="s">
        <v>385</v>
      </c>
      <c r="H198" s="118"/>
      <c r="I198" s="208"/>
      <c r="J198" s="119"/>
      <c r="K198" s="97"/>
      <c r="L198" s="93"/>
      <c r="M198" s="95"/>
      <c r="N198" s="95"/>
      <c r="O198" s="97"/>
      <c r="P198" s="93"/>
      <c r="Q198" s="188"/>
      <c r="R198" s="95"/>
      <c r="S198" s="97"/>
      <c r="T198" s="93"/>
      <c r="U198" s="95"/>
      <c r="V198" s="95"/>
      <c r="W198" s="97"/>
      <c r="X198" s="93"/>
      <c r="Y198" s="201"/>
      <c r="Z198" s="95"/>
      <c r="AA198" s="97"/>
      <c r="AB198" s="93"/>
      <c r="AC198" s="201"/>
      <c r="AD198" s="96"/>
      <c r="AE198" s="97"/>
    </row>
    <row r="199" spans="1:31" s="16" customFormat="1" ht="22.5" hidden="1" customHeight="1" x14ac:dyDescent="0.2">
      <c r="A199" s="18">
        <v>16.899999999999999</v>
      </c>
      <c r="B199" s="4" t="s">
        <v>33</v>
      </c>
      <c r="C199" s="4">
        <v>1350</v>
      </c>
      <c r="D199" s="3" t="s">
        <v>649</v>
      </c>
      <c r="E199" s="27"/>
      <c r="F199" s="30">
        <v>138</v>
      </c>
      <c r="G199" s="19" t="s">
        <v>385</v>
      </c>
      <c r="H199" s="93"/>
      <c r="I199" s="188"/>
      <c r="J199" s="95"/>
      <c r="K199" s="103"/>
      <c r="L199" s="104"/>
      <c r="M199" s="96"/>
      <c r="N199" s="96"/>
      <c r="O199" s="103"/>
      <c r="P199" s="104"/>
      <c r="Q199" s="201">
        <v>17</v>
      </c>
      <c r="R199" s="96"/>
      <c r="S199" s="103"/>
      <c r="T199" s="104"/>
      <c r="U199" s="96"/>
      <c r="V199" s="96"/>
      <c r="W199" s="103"/>
      <c r="X199" s="104"/>
      <c r="Y199" s="201"/>
      <c r="Z199" s="96"/>
      <c r="AA199" s="103"/>
      <c r="AB199" s="190">
        <v>1</v>
      </c>
      <c r="AC199" s="201"/>
      <c r="AD199" s="96"/>
      <c r="AE199" s="103"/>
    </row>
    <row r="200" spans="1:31" s="16" customFormat="1" ht="22.5" hidden="1" customHeight="1" x14ac:dyDescent="0.2">
      <c r="A200" s="18">
        <v>14.99</v>
      </c>
      <c r="B200" s="36" t="s">
        <v>318</v>
      </c>
      <c r="C200" s="4">
        <v>1566</v>
      </c>
      <c r="D200" s="3" t="s">
        <v>650</v>
      </c>
      <c r="E200" s="41"/>
      <c r="F200" s="30">
        <v>138</v>
      </c>
      <c r="G200" s="19" t="s">
        <v>385</v>
      </c>
      <c r="H200" s="118"/>
      <c r="I200" s="208"/>
      <c r="J200" s="119"/>
      <c r="K200" s="97"/>
      <c r="L200" s="93"/>
      <c r="M200" s="95"/>
      <c r="N200" s="95"/>
      <c r="O200" s="97"/>
      <c r="P200" s="93"/>
      <c r="Q200" s="188"/>
      <c r="R200" s="95"/>
      <c r="S200" s="97"/>
      <c r="T200" s="93"/>
      <c r="U200" s="95"/>
      <c r="V200" s="95"/>
      <c r="W200" s="97"/>
      <c r="X200" s="93"/>
      <c r="Y200" s="188"/>
      <c r="Z200" s="95"/>
      <c r="AA200" s="97"/>
      <c r="AB200" s="186">
        <v>1</v>
      </c>
      <c r="AC200" s="211"/>
      <c r="AD200" s="95"/>
      <c r="AE200" s="97"/>
    </row>
    <row r="201" spans="1:31" s="16" customFormat="1" ht="22.5" hidden="1" customHeight="1" x14ac:dyDescent="0.2">
      <c r="A201" s="18">
        <v>2.1800000000000002</v>
      </c>
      <c r="B201" s="36" t="s">
        <v>326</v>
      </c>
      <c r="C201" s="4">
        <v>1602</v>
      </c>
      <c r="D201" s="3" t="s">
        <v>410</v>
      </c>
      <c r="E201" s="41"/>
      <c r="F201" s="30">
        <v>138</v>
      </c>
      <c r="G201" s="19" t="s">
        <v>385</v>
      </c>
      <c r="H201" s="118"/>
      <c r="I201" s="208"/>
      <c r="J201" s="119"/>
      <c r="K201" s="97"/>
      <c r="L201" s="93"/>
      <c r="M201" s="95"/>
      <c r="N201" s="95"/>
      <c r="O201" s="97"/>
      <c r="P201" s="93"/>
      <c r="Q201" s="188"/>
      <c r="R201" s="95"/>
      <c r="S201" s="97"/>
      <c r="T201" s="93"/>
      <c r="U201" s="96"/>
      <c r="V201" s="95"/>
      <c r="W201" s="97"/>
      <c r="X201" s="93"/>
      <c r="Y201" s="187"/>
      <c r="Z201" s="95"/>
      <c r="AA201" s="97"/>
      <c r="AB201" s="93"/>
      <c r="AC201" s="211"/>
      <c r="AD201" s="96"/>
      <c r="AE201" s="97"/>
    </row>
    <row r="202" spans="1:31" s="16" customFormat="1" ht="22.5" hidden="1" customHeight="1" x14ac:dyDescent="0.2">
      <c r="A202" s="18">
        <v>32.89</v>
      </c>
      <c r="B202" s="36" t="s">
        <v>278</v>
      </c>
      <c r="C202" s="4">
        <v>1342</v>
      </c>
      <c r="D202" s="3" t="s">
        <v>651</v>
      </c>
      <c r="E202" s="41"/>
      <c r="F202" s="30">
        <v>138</v>
      </c>
      <c r="G202" s="19" t="s">
        <v>385</v>
      </c>
      <c r="H202" s="118"/>
      <c r="I202" s="208">
        <v>33</v>
      </c>
      <c r="J202" s="119"/>
      <c r="K202" s="97"/>
      <c r="L202" s="93"/>
      <c r="M202" s="95"/>
      <c r="N202" s="95"/>
      <c r="O202" s="97"/>
      <c r="P202" s="93"/>
      <c r="Q202" s="188">
        <v>33</v>
      </c>
      <c r="R202" s="95"/>
      <c r="S202" s="97"/>
      <c r="T202" s="93"/>
      <c r="U202" s="95"/>
      <c r="V202" s="95"/>
      <c r="W202" s="97"/>
      <c r="X202" s="186">
        <v>1</v>
      </c>
      <c r="Y202" s="188"/>
      <c r="Z202" s="95"/>
      <c r="AA202" s="97"/>
      <c r="AB202" s="186">
        <v>1</v>
      </c>
      <c r="AC202" s="201"/>
      <c r="AD202" s="96"/>
      <c r="AE202" s="97"/>
    </row>
    <row r="203" spans="1:31" s="16" customFormat="1" ht="22.5" hidden="1" customHeight="1" x14ac:dyDescent="0.2">
      <c r="A203" s="18">
        <v>10.51</v>
      </c>
      <c r="B203" s="4" t="s">
        <v>794</v>
      </c>
      <c r="C203" s="4" t="s">
        <v>110</v>
      </c>
      <c r="D203" s="3" t="s">
        <v>507</v>
      </c>
      <c r="E203" s="41"/>
      <c r="F203" s="30">
        <v>138</v>
      </c>
      <c r="G203" s="20" t="s">
        <v>442</v>
      </c>
      <c r="H203" s="118"/>
      <c r="I203" s="208"/>
      <c r="J203" s="119"/>
      <c r="K203" s="97"/>
      <c r="L203" s="93"/>
      <c r="M203" s="142"/>
      <c r="N203" s="95"/>
      <c r="O203" s="97"/>
      <c r="P203" s="93"/>
      <c r="Q203" s="95"/>
      <c r="R203" s="188"/>
      <c r="S203" s="97"/>
      <c r="T203" s="93"/>
      <c r="U203" s="95"/>
      <c r="V203" s="95"/>
      <c r="W203" s="97"/>
      <c r="X203" s="93"/>
      <c r="Y203" s="95"/>
      <c r="Z203" s="95"/>
      <c r="AA203" s="97"/>
      <c r="AB203" s="93"/>
      <c r="AC203" s="111"/>
      <c r="AD203" s="95"/>
      <c r="AE203" s="97"/>
    </row>
    <row r="204" spans="1:31" s="16" customFormat="1" ht="22.5" hidden="1" customHeight="1" x14ac:dyDescent="0.2">
      <c r="A204" s="18">
        <v>22.93</v>
      </c>
      <c r="B204" s="36" t="s">
        <v>296</v>
      </c>
      <c r="C204" s="4">
        <v>1446</v>
      </c>
      <c r="D204" s="3" t="s">
        <v>597</v>
      </c>
      <c r="E204" s="41"/>
      <c r="F204" s="30">
        <v>138</v>
      </c>
      <c r="G204" s="20" t="s">
        <v>274</v>
      </c>
      <c r="H204" s="118"/>
      <c r="I204" s="119"/>
      <c r="J204" s="119"/>
      <c r="K204" s="97"/>
      <c r="L204" s="93"/>
      <c r="M204" s="95"/>
      <c r="N204" s="95"/>
      <c r="O204" s="97"/>
      <c r="P204" s="93"/>
      <c r="Q204" s="95"/>
      <c r="R204" s="95"/>
      <c r="S204" s="97"/>
      <c r="T204" s="93"/>
      <c r="U204" s="95"/>
      <c r="V204" s="95"/>
      <c r="W204" s="97"/>
      <c r="X204" s="93"/>
      <c r="Y204" s="95"/>
      <c r="Z204" s="95"/>
      <c r="AA204" s="97"/>
      <c r="AB204" s="93"/>
      <c r="AC204" s="95"/>
      <c r="AD204" s="201">
        <v>1</v>
      </c>
      <c r="AE204" s="218">
        <v>2</v>
      </c>
    </row>
    <row r="205" spans="1:31" s="16" customFormat="1" ht="22.5" hidden="1" customHeight="1" x14ac:dyDescent="0.2">
      <c r="A205" s="18">
        <v>3.89</v>
      </c>
      <c r="B205" s="36" t="s">
        <v>306</v>
      </c>
      <c r="C205" s="4">
        <v>1496</v>
      </c>
      <c r="D205" s="3" t="s">
        <v>508</v>
      </c>
      <c r="E205" s="41"/>
      <c r="F205" s="30">
        <v>138</v>
      </c>
      <c r="G205" s="20" t="s">
        <v>442</v>
      </c>
      <c r="H205" s="118"/>
      <c r="I205" s="208"/>
      <c r="J205" s="119"/>
      <c r="K205" s="97"/>
      <c r="L205" s="93"/>
      <c r="M205" s="142"/>
      <c r="N205" s="95"/>
      <c r="O205" s="97"/>
      <c r="P205" s="93"/>
      <c r="Q205" s="95"/>
      <c r="R205" s="188"/>
      <c r="S205" s="97"/>
      <c r="T205" s="93"/>
      <c r="U205" s="95"/>
      <c r="V205" s="95"/>
      <c r="W205" s="97"/>
      <c r="X205" s="93"/>
      <c r="Y205" s="95"/>
      <c r="Z205" s="95"/>
      <c r="AA205" s="97"/>
      <c r="AB205" s="186">
        <v>2</v>
      </c>
      <c r="AC205" s="211">
        <v>1</v>
      </c>
      <c r="AD205" s="188">
        <v>1</v>
      </c>
      <c r="AE205" s="97"/>
    </row>
    <row r="206" spans="1:31" s="16" customFormat="1" ht="22.5" hidden="1" customHeight="1" x14ac:dyDescent="0.2">
      <c r="A206" s="18">
        <v>16.399999999999999</v>
      </c>
      <c r="B206" s="4" t="s">
        <v>795</v>
      </c>
      <c r="C206" s="4" t="s">
        <v>103</v>
      </c>
      <c r="D206" s="3" t="s">
        <v>509</v>
      </c>
      <c r="E206" s="41"/>
      <c r="F206" s="30">
        <v>138</v>
      </c>
      <c r="G206" s="20" t="s">
        <v>442</v>
      </c>
      <c r="H206" s="118"/>
      <c r="I206" s="208"/>
      <c r="J206" s="119"/>
      <c r="K206" s="97"/>
      <c r="L206" s="93"/>
      <c r="M206" s="142"/>
      <c r="N206" s="95"/>
      <c r="O206" s="97"/>
      <c r="P206" s="93"/>
      <c r="Q206" s="95"/>
      <c r="R206" s="188">
        <v>16</v>
      </c>
      <c r="S206" s="97"/>
      <c r="T206" s="93"/>
      <c r="U206" s="95"/>
      <c r="V206" s="95"/>
      <c r="W206" s="97"/>
      <c r="X206" s="93"/>
      <c r="Y206" s="95"/>
      <c r="Z206" s="95"/>
      <c r="AA206" s="97"/>
      <c r="AB206" s="93"/>
      <c r="AC206" s="95"/>
      <c r="AD206" s="95"/>
      <c r="AE206" s="97"/>
    </row>
    <row r="207" spans="1:31" s="16" customFormat="1" ht="22.5" hidden="1" customHeight="1" x14ac:dyDescent="0.2">
      <c r="A207" s="18">
        <v>28.01</v>
      </c>
      <c r="B207" s="4" t="s">
        <v>204</v>
      </c>
      <c r="C207" s="4"/>
      <c r="D207" s="3" t="s">
        <v>748</v>
      </c>
      <c r="E207" s="27"/>
      <c r="F207" s="30">
        <v>138</v>
      </c>
      <c r="G207" s="19" t="s">
        <v>831</v>
      </c>
      <c r="H207" s="93"/>
      <c r="I207" s="95"/>
      <c r="J207" s="95"/>
      <c r="K207" s="103"/>
      <c r="L207" s="104"/>
      <c r="M207" s="96"/>
      <c r="N207" s="96"/>
      <c r="O207" s="103"/>
      <c r="P207" s="104"/>
      <c r="Q207" s="96"/>
      <c r="R207" s="96"/>
      <c r="S207" s="103"/>
      <c r="T207" s="104"/>
      <c r="U207" s="96"/>
      <c r="V207" s="96"/>
      <c r="W207" s="103"/>
      <c r="X207" s="104"/>
      <c r="Y207" s="96"/>
      <c r="Z207" s="96"/>
      <c r="AA207" s="103"/>
      <c r="AB207" s="197">
        <v>2</v>
      </c>
      <c r="AC207" s="96"/>
      <c r="AD207" s="96"/>
      <c r="AE207" s="103"/>
    </row>
    <row r="208" spans="1:31" s="16" customFormat="1" ht="22.5" hidden="1" customHeight="1" x14ac:dyDescent="0.2">
      <c r="A208" s="18">
        <v>3.24</v>
      </c>
      <c r="B208" s="36" t="s">
        <v>328</v>
      </c>
      <c r="C208" s="4">
        <v>1606</v>
      </c>
      <c r="D208" s="3" t="s">
        <v>652</v>
      </c>
      <c r="E208" s="41"/>
      <c r="F208" s="30">
        <v>138</v>
      </c>
      <c r="G208" s="19" t="s">
        <v>385</v>
      </c>
      <c r="H208" s="118"/>
      <c r="I208" s="208"/>
      <c r="J208" s="119"/>
      <c r="K208" s="97"/>
      <c r="L208" s="93"/>
      <c r="M208" s="95"/>
      <c r="N208" s="95"/>
      <c r="O208" s="97"/>
      <c r="P208" s="93"/>
      <c r="Q208" s="188"/>
      <c r="R208" s="95"/>
      <c r="S208" s="97"/>
      <c r="T208" s="93"/>
      <c r="U208" s="95"/>
      <c r="V208" s="95"/>
      <c r="W208" s="97"/>
      <c r="X208" s="93"/>
      <c r="Y208" s="188"/>
      <c r="Z208" s="95"/>
      <c r="AA208" s="97"/>
      <c r="AB208" s="93"/>
      <c r="AC208" s="211"/>
      <c r="AD208" s="95"/>
      <c r="AE208" s="97"/>
    </row>
    <row r="209" spans="1:34" s="16" customFormat="1" ht="22.5" hidden="1" customHeight="1" x14ac:dyDescent="0.2">
      <c r="A209" s="18">
        <v>3.93</v>
      </c>
      <c r="B209" s="36" t="s">
        <v>330</v>
      </c>
      <c r="C209" s="4">
        <v>1610</v>
      </c>
      <c r="D209" s="3" t="s">
        <v>653</v>
      </c>
      <c r="E209" s="41"/>
      <c r="F209" s="30">
        <v>138</v>
      </c>
      <c r="G209" s="80" t="s">
        <v>385</v>
      </c>
      <c r="H209" s="120"/>
      <c r="I209" s="208"/>
      <c r="J209" s="132"/>
      <c r="K209" s="97"/>
      <c r="L209" s="93"/>
      <c r="M209" s="95"/>
      <c r="N209" s="95"/>
      <c r="O209" s="97"/>
      <c r="P209" s="93"/>
      <c r="Q209" s="188"/>
      <c r="R209" s="95"/>
      <c r="S209" s="97"/>
      <c r="T209" s="93"/>
      <c r="U209" s="95"/>
      <c r="V209" s="95"/>
      <c r="W209" s="97"/>
      <c r="X209" s="93"/>
      <c r="Y209" s="188"/>
      <c r="Z209" s="95"/>
      <c r="AA209" s="97"/>
      <c r="AB209" s="93"/>
      <c r="AC209" s="211"/>
      <c r="AD209" s="95"/>
      <c r="AE209" s="97"/>
    </row>
    <row r="210" spans="1:34" s="16" customFormat="1" ht="22.5" customHeight="1" x14ac:dyDescent="0.2">
      <c r="A210" s="18">
        <v>8.49</v>
      </c>
      <c r="B210" s="10" t="s">
        <v>431</v>
      </c>
      <c r="C210" s="129" t="s">
        <v>403</v>
      </c>
      <c r="D210" s="3" t="s">
        <v>555</v>
      </c>
      <c r="E210" s="41"/>
      <c r="F210" s="30">
        <v>345</v>
      </c>
      <c r="G210" s="20" t="s">
        <v>383</v>
      </c>
      <c r="H210" s="118"/>
      <c r="I210" s="119"/>
      <c r="J210" s="119"/>
      <c r="K210" s="97"/>
      <c r="L210" s="93"/>
      <c r="M210" s="95"/>
      <c r="N210" s="95"/>
      <c r="O210" s="97"/>
      <c r="P210" s="93"/>
      <c r="Q210" s="95"/>
      <c r="R210" s="188"/>
      <c r="S210" s="97"/>
      <c r="T210" s="93"/>
      <c r="U210" s="95"/>
      <c r="V210" s="95"/>
      <c r="W210" s="97"/>
      <c r="X210" s="93"/>
      <c r="Y210" s="95"/>
      <c r="Z210" s="95"/>
      <c r="AA210" s="97"/>
      <c r="AB210" s="93"/>
      <c r="AC210" s="211">
        <v>1</v>
      </c>
      <c r="AD210" s="95"/>
      <c r="AE210" s="97"/>
    </row>
    <row r="211" spans="1:34" s="16" customFormat="1" ht="22.5" hidden="1" customHeight="1" x14ac:dyDescent="0.2">
      <c r="A211" s="9">
        <v>9.1</v>
      </c>
      <c r="B211" s="9" t="s">
        <v>361</v>
      </c>
      <c r="C211" s="9">
        <v>1652</v>
      </c>
      <c r="D211" s="3" t="s">
        <v>490</v>
      </c>
      <c r="E211" s="30"/>
      <c r="F211" s="30">
        <v>138</v>
      </c>
      <c r="G211" s="20" t="s">
        <v>442</v>
      </c>
      <c r="H211" s="159"/>
      <c r="I211" s="210"/>
      <c r="J211" s="160"/>
      <c r="K211" s="161"/>
      <c r="L211" s="159"/>
      <c r="M211" s="160"/>
      <c r="N211" s="160"/>
      <c r="O211" s="161"/>
      <c r="P211" s="159"/>
      <c r="Q211" s="160"/>
      <c r="R211" s="208"/>
      <c r="S211" s="161"/>
      <c r="T211" s="159"/>
      <c r="U211" s="160"/>
      <c r="V211" s="160"/>
      <c r="W211" s="161"/>
      <c r="X211" s="159"/>
      <c r="Y211" s="160"/>
      <c r="Z211" s="160"/>
      <c r="AA211" s="161"/>
      <c r="AB211" s="190">
        <v>1</v>
      </c>
      <c r="AC211" s="160"/>
      <c r="AD211" s="160"/>
      <c r="AE211" s="161"/>
    </row>
    <row r="212" spans="1:34" s="16" customFormat="1" ht="22.5" hidden="1" customHeight="1" x14ac:dyDescent="0.2">
      <c r="A212" s="18">
        <v>1.89</v>
      </c>
      <c r="B212" s="4" t="s">
        <v>146</v>
      </c>
      <c r="C212" s="4"/>
      <c r="D212" s="3" t="s">
        <v>359</v>
      </c>
      <c r="E212" s="27"/>
      <c r="F212" s="30">
        <v>161</v>
      </c>
      <c r="G212" s="82" t="s">
        <v>442</v>
      </c>
      <c r="H212" s="114"/>
      <c r="I212" s="188"/>
      <c r="J212" s="133"/>
      <c r="K212" s="103"/>
      <c r="L212" s="104"/>
      <c r="M212" s="143"/>
      <c r="N212" s="96"/>
      <c r="O212" s="103"/>
      <c r="P212" s="104"/>
      <c r="Q212" s="96"/>
      <c r="R212" s="201"/>
      <c r="S212" s="103"/>
      <c r="T212" s="104"/>
      <c r="U212" s="96"/>
      <c r="V212" s="96"/>
      <c r="W212" s="103"/>
      <c r="X212" s="104"/>
      <c r="Y212" s="96"/>
      <c r="Z212" s="96"/>
      <c r="AA212" s="103"/>
      <c r="AB212" s="190">
        <v>1</v>
      </c>
      <c r="AC212" s="96"/>
      <c r="AD212" s="96"/>
      <c r="AE212" s="103"/>
    </row>
    <row r="213" spans="1:34" s="16" customFormat="1" ht="22.5" hidden="1" customHeight="1" x14ac:dyDescent="0.2">
      <c r="A213" s="18">
        <v>18.43</v>
      </c>
      <c r="B213" s="4" t="s">
        <v>179</v>
      </c>
      <c r="C213" s="4">
        <v>1408</v>
      </c>
      <c r="D213" s="3" t="s">
        <v>654</v>
      </c>
      <c r="E213" s="27"/>
      <c r="F213" s="30">
        <v>138</v>
      </c>
      <c r="G213" s="80" t="s">
        <v>385</v>
      </c>
      <c r="H213" s="114"/>
      <c r="I213" s="188">
        <v>18</v>
      </c>
      <c r="J213" s="115"/>
      <c r="K213" s="103"/>
      <c r="L213" s="104"/>
      <c r="M213" s="96"/>
      <c r="N213" s="108"/>
      <c r="O213" s="103"/>
      <c r="P213" s="104"/>
      <c r="Q213" s="201"/>
      <c r="R213" s="96"/>
      <c r="S213" s="103"/>
      <c r="T213" s="104"/>
      <c r="U213" s="96"/>
      <c r="V213" s="96"/>
      <c r="W213" s="103"/>
      <c r="X213" s="104"/>
      <c r="Y213" s="201"/>
      <c r="Z213" s="96"/>
      <c r="AA213" s="103"/>
      <c r="AB213" s="190">
        <v>1</v>
      </c>
      <c r="AC213" s="201"/>
      <c r="AD213" s="96"/>
      <c r="AE213" s="103"/>
    </row>
    <row r="214" spans="1:34" s="16" customFormat="1" ht="22.5" hidden="1" customHeight="1" x14ac:dyDescent="0.2">
      <c r="A214" s="9">
        <v>33.6</v>
      </c>
      <c r="B214" s="9" t="s">
        <v>399</v>
      </c>
      <c r="C214" s="9">
        <v>4553</v>
      </c>
      <c r="D214" s="3" t="s">
        <v>395</v>
      </c>
      <c r="E214" s="30" t="s">
        <v>396</v>
      </c>
      <c r="F214" s="30">
        <v>345</v>
      </c>
      <c r="G214" s="20" t="s">
        <v>385</v>
      </c>
      <c r="H214" s="159"/>
      <c r="I214" s="226"/>
      <c r="J214" s="115"/>
      <c r="K214" s="163"/>
      <c r="L214" s="164"/>
      <c r="M214" s="162"/>
      <c r="N214" s="162"/>
      <c r="O214" s="163"/>
      <c r="P214" s="164"/>
      <c r="Q214" s="201"/>
      <c r="R214" s="119"/>
      <c r="S214" s="161"/>
      <c r="T214" s="159"/>
      <c r="U214" s="160"/>
      <c r="V214" s="160"/>
      <c r="W214" s="161"/>
      <c r="X214" s="159"/>
      <c r="Y214" s="210"/>
      <c r="Z214" s="160"/>
      <c r="AA214" s="161"/>
      <c r="AB214" s="190">
        <v>1</v>
      </c>
      <c r="AC214" s="207"/>
      <c r="AD214" s="160"/>
      <c r="AE214" s="161"/>
    </row>
    <row r="215" spans="1:34" s="16" customFormat="1" ht="22.5" hidden="1" customHeight="1" x14ac:dyDescent="0.2">
      <c r="A215" s="18">
        <v>31.8</v>
      </c>
      <c r="B215" s="36" t="s">
        <v>300</v>
      </c>
      <c r="C215" s="4">
        <v>1466</v>
      </c>
      <c r="D215" s="3" t="s">
        <v>412</v>
      </c>
      <c r="E215" s="41"/>
      <c r="F215" s="30">
        <v>138</v>
      </c>
      <c r="G215" s="19" t="s">
        <v>385</v>
      </c>
      <c r="H215" s="118"/>
      <c r="I215" s="208"/>
      <c r="J215" s="119"/>
      <c r="K215" s="97"/>
      <c r="L215" s="93"/>
      <c r="M215" s="95"/>
      <c r="N215" s="95"/>
      <c r="O215" s="97"/>
      <c r="P215" s="93"/>
      <c r="Q215" s="188">
        <v>32</v>
      </c>
      <c r="R215" s="95"/>
      <c r="S215" s="97"/>
      <c r="T215" s="93"/>
      <c r="U215" s="95"/>
      <c r="V215" s="95"/>
      <c r="W215" s="97"/>
      <c r="X215" s="93"/>
      <c r="Y215" s="201"/>
      <c r="Z215" s="95"/>
      <c r="AA215" s="97"/>
      <c r="AB215" s="93"/>
      <c r="AC215" s="188"/>
      <c r="AD215" s="96"/>
      <c r="AE215" s="97"/>
    </row>
    <row r="216" spans="1:34" s="16" customFormat="1" ht="22.5" hidden="1" customHeight="1" x14ac:dyDescent="0.2">
      <c r="A216" s="18">
        <v>34.200000000000003</v>
      </c>
      <c r="B216" s="4" t="s">
        <v>160</v>
      </c>
      <c r="C216" s="4"/>
      <c r="D216" s="3" t="s">
        <v>655</v>
      </c>
      <c r="E216" s="27"/>
      <c r="F216" s="30">
        <v>138</v>
      </c>
      <c r="G216" s="19" t="s">
        <v>385</v>
      </c>
      <c r="H216" s="93"/>
      <c r="I216" s="188"/>
      <c r="J216" s="95"/>
      <c r="K216" s="103"/>
      <c r="L216" s="104"/>
      <c r="M216" s="96"/>
      <c r="N216" s="96"/>
      <c r="O216" s="103"/>
      <c r="P216" s="104"/>
      <c r="Q216" s="201"/>
      <c r="R216" s="96"/>
      <c r="S216" s="103"/>
      <c r="T216" s="104"/>
      <c r="U216" s="96"/>
      <c r="V216" s="96"/>
      <c r="W216" s="103"/>
      <c r="X216" s="104"/>
      <c r="Y216" s="201"/>
      <c r="Z216" s="105"/>
      <c r="AA216" s="103"/>
      <c r="AB216" s="104"/>
      <c r="AC216" s="201"/>
      <c r="AD216" s="96"/>
      <c r="AE216" s="103"/>
      <c r="AF216"/>
      <c r="AG216"/>
      <c r="AH216"/>
    </row>
    <row r="217" spans="1:34" s="16" customFormat="1" ht="22.5" hidden="1" customHeight="1" x14ac:dyDescent="0.2">
      <c r="A217" s="18">
        <v>1.34</v>
      </c>
      <c r="B217" s="10" t="s">
        <v>423</v>
      </c>
      <c r="C217" s="4">
        <v>1390</v>
      </c>
      <c r="D217" s="3" t="s">
        <v>656</v>
      </c>
      <c r="E217" s="41"/>
      <c r="F217" s="30">
        <v>138</v>
      </c>
      <c r="G217" s="20" t="s">
        <v>385</v>
      </c>
      <c r="H217" s="118"/>
      <c r="I217" s="208"/>
      <c r="J217" s="119"/>
      <c r="K217" s="97"/>
      <c r="L217" s="93"/>
      <c r="M217" s="95"/>
      <c r="N217" s="95"/>
      <c r="O217" s="97"/>
      <c r="P217" s="93"/>
      <c r="Q217" s="188"/>
      <c r="R217" s="95"/>
      <c r="S217" s="97"/>
      <c r="T217" s="93"/>
      <c r="U217" s="95"/>
      <c r="V217" s="95"/>
      <c r="W217" s="97"/>
      <c r="X217" s="93"/>
      <c r="Y217" s="188"/>
      <c r="Z217" s="95"/>
      <c r="AA217" s="97"/>
      <c r="AB217" s="93"/>
      <c r="AC217" s="211"/>
      <c r="AD217" s="95"/>
      <c r="AE217" s="97"/>
    </row>
    <row r="218" spans="1:34" s="16" customFormat="1" ht="22.5" hidden="1" customHeight="1" x14ac:dyDescent="0.2">
      <c r="A218" s="18">
        <v>33.49</v>
      </c>
      <c r="B218" s="36" t="s">
        <v>299</v>
      </c>
      <c r="C218" s="4">
        <v>1462</v>
      </c>
      <c r="D218" s="3" t="s">
        <v>657</v>
      </c>
      <c r="E218" s="41"/>
      <c r="F218" s="30">
        <v>138</v>
      </c>
      <c r="G218" s="19" t="s">
        <v>385</v>
      </c>
      <c r="H218" s="118"/>
      <c r="I218" s="208"/>
      <c r="J218" s="115"/>
      <c r="K218" s="97"/>
      <c r="L218" s="93"/>
      <c r="M218" s="95"/>
      <c r="N218" s="95"/>
      <c r="O218" s="97"/>
      <c r="P218" s="93"/>
      <c r="Q218" s="188">
        <v>33</v>
      </c>
      <c r="R218" s="95"/>
      <c r="S218" s="97"/>
      <c r="T218" s="93"/>
      <c r="U218" s="95"/>
      <c r="V218" s="95"/>
      <c r="W218" s="97"/>
      <c r="X218" s="93"/>
      <c r="Y218" s="201"/>
      <c r="Z218" s="95"/>
      <c r="AA218" s="97"/>
      <c r="AB218" s="190">
        <v>1</v>
      </c>
      <c r="AC218" s="201"/>
      <c r="AD218" s="96"/>
      <c r="AE218" s="97"/>
    </row>
    <row r="219" spans="1:34" s="16" customFormat="1" ht="22.5" hidden="1" customHeight="1" x14ac:dyDescent="0.2">
      <c r="A219" s="18">
        <v>11.7</v>
      </c>
      <c r="B219" s="4" t="s">
        <v>273</v>
      </c>
      <c r="C219" s="4">
        <v>1549</v>
      </c>
      <c r="D219" s="3" t="s">
        <v>658</v>
      </c>
      <c r="E219" s="27"/>
      <c r="F219" s="30">
        <v>138</v>
      </c>
      <c r="G219" s="19" t="s">
        <v>385</v>
      </c>
      <c r="H219" s="93"/>
      <c r="I219" s="188"/>
      <c r="J219" s="95"/>
      <c r="K219" s="103"/>
      <c r="L219" s="104"/>
      <c r="M219" s="96"/>
      <c r="N219" s="96"/>
      <c r="O219" s="103"/>
      <c r="P219" s="104"/>
      <c r="Q219" s="201"/>
      <c r="R219" s="96"/>
      <c r="S219" s="103"/>
      <c r="T219" s="104"/>
      <c r="U219" s="96"/>
      <c r="V219" s="96"/>
      <c r="W219" s="103"/>
      <c r="X219" s="104"/>
      <c r="Y219" s="201"/>
      <c r="Z219" s="96"/>
      <c r="AA219" s="103"/>
      <c r="AB219" s="104"/>
      <c r="AC219" s="213"/>
      <c r="AD219" s="96"/>
      <c r="AE219" s="103"/>
    </row>
    <row r="220" spans="1:34" s="16" customFormat="1" ht="22.5" hidden="1" customHeight="1" x14ac:dyDescent="0.2">
      <c r="A220" s="18">
        <v>1.27</v>
      </c>
      <c r="B220" s="10" t="s">
        <v>424</v>
      </c>
      <c r="C220" s="4">
        <v>1423</v>
      </c>
      <c r="D220" s="3" t="s">
        <v>659</v>
      </c>
      <c r="E220" s="27"/>
      <c r="F220" s="30">
        <v>138</v>
      </c>
      <c r="G220" s="19" t="s">
        <v>385</v>
      </c>
      <c r="H220" s="93"/>
      <c r="I220" s="188"/>
      <c r="J220" s="95"/>
      <c r="K220" s="103"/>
      <c r="L220" s="104"/>
      <c r="M220" s="96"/>
      <c r="N220" s="96"/>
      <c r="O220" s="103"/>
      <c r="P220" s="104"/>
      <c r="Q220" s="201"/>
      <c r="R220" s="96"/>
      <c r="S220" s="103"/>
      <c r="T220" s="104"/>
      <c r="U220" s="96"/>
      <c r="V220" s="96"/>
      <c r="W220" s="103"/>
      <c r="X220" s="104"/>
      <c r="Y220" s="201"/>
      <c r="Z220" s="96"/>
      <c r="AA220" s="103"/>
      <c r="AB220" s="104"/>
      <c r="AC220" s="201"/>
      <c r="AD220" s="96"/>
      <c r="AE220" s="103"/>
    </row>
    <row r="221" spans="1:34" s="16" customFormat="1" ht="22.5" hidden="1" customHeight="1" x14ac:dyDescent="0.2">
      <c r="A221" s="18">
        <v>18</v>
      </c>
      <c r="B221" s="36" t="s">
        <v>162</v>
      </c>
      <c r="C221" s="4"/>
      <c r="D221" s="3" t="s">
        <v>660</v>
      </c>
      <c r="E221" s="27"/>
      <c r="F221" s="30">
        <v>138</v>
      </c>
      <c r="G221" s="19" t="s">
        <v>385</v>
      </c>
      <c r="H221" s="93"/>
      <c r="I221" s="188"/>
      <c r="J221" s="95"/>
      <c r="K221" s="103"/>
      <c r="L221" s="104"/>
      <c r="M221" s="96"/>
      <c r="N221" s="107"/>
      <c r="O221" s="103"/>
      <c r="P221" s="104"/>
      <c r="Q221" s="201"/>
      <c r="R221" s="96"/>
      <c r="S221" s="103"/>
      <c r="T221" s="190">
        <v>1</v>
      </c>
      <c r="U221" s="96"/>
      <c r="V221" s="96"/>
      <c r="W221" s="103"/>
      <c r="X221" s="104"/>
      <c r="Y221" s="201"/>
      <c r="Z221" s="96"/>
      <c r="AA221" s="103"/>
      <c r="AB221" s="104"/>
      <c r="AC221" s="201"/>
      <c r="AD221" s="96"/>
      <c r="AE221" s="103"/>
    </row>
    <row r="222" spans="1:34" s="16" customFormat="1" ht="22.5" customHeight="1" x14ac:dyDescent="0.2">
      <c r="A222" s="18">
        <v>16.79</v>
      </c>
      <c r="B222" s="4" t="s">
        <v>172</v>
      </c>
      <c r="C222" s="4"/>
      <c r="D222" s="3" t="s">
        <v>556</v>
      </c>
      <c r="E222" s="27"/>
      <c r="F222" s="30">
        <v>138</v>
      </c>
      <c r="G222" s="19" t="s">
        <v>383</v>
      </c>
      <c r="H222" s="93"/>
      <c r="I222" s="95"/>
      <c r="J222" s="95"/>
      <c r="K222" s="103"/>
      <c r="L222" s="104"/>
      <c r="M222" s="96"/>
      <c r="N222" s="115"/>
      <c r="O222" s="103"/>
      <c r="P222" s="104"/>
      <c r="Q222" s="96"/>
      <c r="R222" s="201">
        <v>17</v>
      </c>
      <c r="S222" s="103"/>
      <c r="T222" s="104"/>
      <c r="U222" s="96"/>
      <c r="V222" s="96"/>
      <c r="W222" s="103"/>
      <c r="X222" s="104"/>
      <c r="Y222" s="96"/>
      <c r="Z222" s="96"/>
      <c r="AA222" s="103"/>
      <c r="AB222" s="192">
        <v>1</v>
      </c>
      <c r="AC222" s="213">
        <v>1</v>
      </c>
      <c r="AD222" s="96"/>
      <c r="AE222" s="225">
        <v>1</v>
      </c>
    </row>
    <row r="223" spans="1:34" s="16" customFormat="1" ht="22.5" customHeight="1" x14ac:dyDescent="0.2">
      <c r="A223" s="18">
        <v>22.13</v>
      </c>
      <c r="B223" s="4" t="s">
        <v>209</v>
      </c>
      <c r="C223" s="4"/>
      <c r="D223" s="3" t="s">
        <v>557</v>
      </c>
      <c r="E223" s="27"/>
      <c r="F223" s="30">
        <v>138</v>
      </c>
      <c r="G223" s="19" t="s">
        <v>383</v>
      </c>
      <c r="H223" s="93"/>
      <c r="I223" s="95"/>
      <c r="J223" s="95"/>
      <c r="K223" s="103"/>
      <c r="L223" s="104"/>
      <c r="M223" s="96"/>
      <c r="N223" s="96"/>
      <c r="O223" s="103"/>
      <c r="P223" s="104"/>
      <c r="Q223" s="96"/>
      <c r="R223" s="201"/>
      <c r="S223" s="103"/>
      <c r="T223" s="104"/>
      <c r="U223" s="96"/>
      <c r="V223" s="96"/>
      <c r="W223" s="103"/>
      <c r="X223" s="104"/>
      <c r="Y223" s="96"/>
      <c r="Z223" s="96"/>
      <c r="AA223" s="103"/>
      <c r="AB223" s="190">
        <v>1</v>
      </c>
      <c r="AC223" s="211">
        <v>1</v>
      </c>
      <c r="AD223" s="96"/>
      <c r="AE223" s="103"/>
    </row>
    <row r="224" spans="1:34" s="16" customFormat="1" ht="22.5" hidden="1" customHeight="1" x14ac:dyDescent="0.2">
      <c r="A224" s="18">
        <v>32.6</v>
      </c>
      <c r="B224" s="4" t="s">
        <v>272</v>
      </c>
      <c r="C224" s="4"/>
      <c r="D224" s="3" t="s">
        <v>365</v>
      </c>
      <c r="E224" s="27"/>
      <c r="F224" s="30">
        <v>230</v>
      </c>
      <c r="G224" s="21" t="s">
        <v>831</v>
      </c>
      <c r="H224" s="196">
        <v>33</v>
      </c>
      <c r="I224" s="111"/>
      <c r="J224" s="111"/>
      <c r="K224" s="97"/>
      <c r="L224" s="93"/>
      <c r="M224" s="95"/>
      <c r="N224" s="95"/>
      <c r="O224" s="97"/>
      <c r="P224" s="93"/>
      <c r="Q224" s="95"/>
      <c r="R224" s="95"/>
      <c r="S224" s="97"/>
      <c r="T224" s="93"/>
      <c r="U224" s="95"/>
      <c r="V224" s="95"/>
      <c r="W224" s="97"/>
      <c r="X224" s="104"/>
      <c r="Y224" s="96"/>
      <c r="Z224" s="96"/>
      <c r="AA224" s="103"/>
      <c r="AB224" s="197">
        <v>1</v>
      </c>
      <c r="AC224" s="201">
        <v>1</v>
      </c>
      <c r="AD224" s="222">
        <v>2</v>
      </c>
      <c r="AE224" s="224">
        <v>2</v>
      </c>
    </row>
    <row r="225" spans="1:31" s="16" customFormat="1" ht="22.5" hidden="1" customHeight="1" x14ac:dyDescent="0.2">
      <c r="A225" s="18"/>
      <c r="B225" s="4" t="s">
        <v>816</v>
      </c>
      <c r="C225" s="4"/>
      <c r="D225" s="3" t="s">
        <v>807</v>
      </c>
      <c r="E225" s="27"/>
      <c r="F225" s="30">
        <v>138</v>
      </c>
      <c r="G225" s="21" t="s">
        <v>442</v>
      </c>
      <c r="H225" s="110"/>
      <c r="I225" s="211"/>
      <c r="J225" s="111"/>
      <c r="K225" s="97"/>
      <c r="L225" s="93"/>
      <c r="M225" s="95"/>
      <c r="N225" s="95"/>
      <c r="O225" s="97"/>
      <c r="P225" s="93"/>
      <c r="Q225" s="95"/>
      <c r="R225" s="188"/>
      <c r="S225" s="97"/>
      <c r="T225" s="93"/>
      <c r="U225" s="95"/>
      <c r="V225" s="95"/>
      <c r="W225" s="97"/>
      <c r="X225" s="104"/>
      <c r="Y225" s="96"/>
      <c r="Z225" s="96"/>
      <c r="AA225" s="103"/>
      <c r="AB225" s="190">
        <v>0</v>
      </c>
      <c r="AC225" s="201">
        <v>1</v>
      </c>
      <c r="AD225" s="96"/>
      <c r="AE225" s="103"/>
    </row>
    <row r="226" spans="1:31" s="16" customFormat="1" ht="22.5" hidden="1" customHeight="1" x14ac:dyDescent="0.2">
      <c r="A226" s="18">
        <v>4.38</v>
      </c>
      <c r="B226" s="36" t="s">
        <v>294</v>
      </c>
      <c r="C226" s="4">
        <v>1434</v>
      </c>
      <c r="D226" s="3" t="s">
        <v>598</v>
      </c>
      <c r="E226" s="41"/>
      <c r="F226" s="30">
        <v>138</v>
      </c>
      <c r="G226" s="20" t="s">
        <v>274</v>
      </c>
      <c r="H226" s="118"/>
      <c r="I226" s="119"/>
      <c r="J226" s="119"/>
      <c r="K226" s="97"/>
      <c r="L226" s="93"/>
      <c r="M226" s="95"/>
      <c r="N226" s="95"/>
      <c r="O226" s="97"/>
      <c r="P226" s="93"/>
      <c r="Q226" s="95"/>
      <c r="R226" s="95"/>
      <c r="S226" s="97"/>
      <c r="T226" s="93"/>
      <c r="U226" s="95"/>
      <c r="V226" s="95"/>
      <c r="W226" s="97"/>
      <c r="X226" s="93"/>
      <c r="Y226" s="95"/>
      <c r="Z226" s="95"/>
      <c r="AA226" s="97"/>
      <c r="AB226" s="186">
        <v>1</v>
      </c>
      <c r="AC226" s="188">
        <v>1</v>
      </c>
      <c r="AD226" s="95"/>
      <c r="AE226" s="97"/>
    </row>
    <row r="227" spans="1:31" s="2" customFormat="1" ht="22.5" hidden="1" customHeight="1" x14ac:dyDescent="0.2">
      <c r="A227" s="18">
        <v>7.22</v>
      </c>
      <c r="B227" s="10" t="s">
        <v>835</v>
      </c>
      <c r="C227" s="4">
        <v>4552</v>
      </c>
      <c r="D227" s="3" t="s">
        <v>836</v>
      </c>
      <c r="E227" s="41"/>
      <c r="F227" s="30">
        <v>345</v>
      </c>
      <c r="G227" s="20" t="s">
        <v>274</v>
      </c>
      <c r="H227" s="118"/>
      <c r="I227" s="119"/>
      <c r="J227" s="119"/>
      <c r="K227" s="97"/>
      <c r="L227" s="93"/>
      <c r="M227" s="95"/>
      <c r="N227" s="95"/>
      <c r="O227" s="97"/>
      <c r="P227" s="93"/>
      <c r="Q227" s="95"/>
      <c r="R227" s="95"/>
      <c r="S227" s="97"/>
      <c r="T227" s="93"/>
      <c r="U227" s="95"/>
      <c r="V227" s="95"/>
      <c r="W227" s="97"/>
      <c r="X227" s="93"/>
      <c r="Y227" s="95"/>
      <c r="Z227" s="95"/>
      <c r="AA227" s="97"/>
      <c r="AB227" s="186">
        <v>1</v>
      </c>
      <c r="AC227" s="188">
        <v>0</v>
      </c>
      <c r="AD227" s="95"/>
      <c r="AE227" s="97"/>
    </row>
    <row r="228" spans="1:31" s="16" customFormat="1" ht="22.5" hidden="1" customHeight="1" x14ac:dyDescent="0.2">
      <c r="A228" s="18">
        <v>39.43</v>
      </c>
      <c r="B228" s="36" t="s">
        <v>341</v>
      </c>
      <c r="C228" s="4">
        <v>4541</v>
      </c>
      <c r="D228" s="3" t="s">
        <v>601</v>
      </c>
      <c r="E228" s="41"/>
      <c r="F228" s="30">
        <v>345</v>
      </c>
      <c r="G228" s="20" t="s">
        <v>274</v>
      </c>
      <c r="H228" s="118"/>
      <c r="I228" s="119"/>
      <c r="J228" s="119"/>
      <c r="K228" s="97"/>
      <c r="L228" s="93"/>
      <c r="M228" s="95"/>
      <c r="N228" s="95"/>
      <c r="O228" s="97"/>
      <c r="P228" s="93"/>
      <c r="Q228" s="95"/>
      <c r="R228" s="95"/>
      <c r="S228" s="97"/>
      <c r="T228" s="93"/>
      <c r="U228" s="95"/>
      <c r="V228" s="95"/>
      <c r="W228" s="97"/>
      <c r="X228" s="186">
        <v>1</v>
      </c>
      <c r="Y228" s="95"/>
      <c r="Z228" s="95"/>
      <c r="AA228" s="97"/>
      <c r="AB228" s="93"/>
      <c r="AC228" s="188">
        <v>1</v>
      </c>
      <c r="AD228" s="95"/>
      <c r="AE228" s="97"/>
    </row>
    <row r="229" spans="1:31" s="16" customFormat="1" ht="22.5" hidden="1" customHeight="1" x14ac:dyDescent="0.2">
      <c r="A229" s="18">
        <v>46.29</v>
      </c>
      <c r="B229" s="36" t="s">
        <v>339</v>
      </c>
      <c r="C229" s="4">
        <v>4531</v>
      </c>
      <c r="D229" s="3" t="s">
        <v>600</v>
      </c>
      <c r="E229" s="41"/>
      <c r="F229" s="30">
        <v>345</v>
      </c>
      <c r="G229" s="20" t="s">
        <v>274</v>
      </c>
      <c r="H229" s="193">
        <v>46</v>
      </c>
      <c r="I229" s="119"/>
      <c r="J229" s="119"/>
      <c r="K229" s="97"/>
      <c r="L229" s="93"/>
      <c r="M229" s="95"/>
      <c r="N229" s="95"/>
      <c r="O229" s="97"/>
      <c r="P229" s="93"/>
      <c r="Q229" s="95"/>
      <c r="R229" s="95"/>
      <c r="S229" s="97"/>
      <c r="T229" s="93"/>
      <c r="U229" s="95"/>
      <c r="V229" s="95"/>
      <c r="W229" s="97"/>
      <c r="X229" s="93"/>
      <c r="Y229" s="95"/>
      <c r="Z229" s="95"/>
      <c r="AA229" s="97"/>
      <c r="AB229" s="186">
        <v>6</v>
      </c>
      <c r="AC229" s="188">
        <v>1</v>
      </c>
      <c r="AD229" s="201">
        <v>2</v>
      </c>
      <c r="AE229" s="218">
        <v>1</v>
      </c>
    </row>
    <row r="230" spans="1:31" s="16" customFormat="1" ht="22.5" hidden="1" customHeight="1" x14ac:dyDescent="0.2">
      <c r="A230" s="18">
        <v>16.46</v>
      </c>
      <c r="B230" s="4" t="s">
        <v>796</v>
      </c>
      <c r="C230" s="4" t="s">
        <v>109</v>
      </c>
      <c r="D230" s="3" t="s">
        <v>510</v>
      </c>
      <c r="E230" s="41"/>
      <c r="F230" s="30">
        <v>138</v>
      </c>
      <c r="G230" s="20" t="s">
        <v>442</v>
      </c>
      <c r="H230" s="118"/>
      <c r="I230" s="208"/>
      <c r="J230" s="119"/>
      <c r="K230" s="97"/>
      <c r="L230" s="93"/>
      <c r="M230" s="142"/>
      <c r="N230" s="95"/>
      <c r="O230" s="97"/>
      <c r="P230" s="93"/>
      <c r="Q230" s="95"/>
      <c r="R230" s="188"/>
      <c r="S230" s="97"/>
      <c r="T230" s="93"/>
      <c r="U230" s="95"/>
      <c r="V230" s="95"/>
      <c r="W230" s="97"/>
      <c r="X230" s="186">
        <v>1</v>
      </c>
      <c r="Y230" s="188">
        <v>1</v>
      </c>
      <c r="Z230" s="188">
        <v>1</v>
      </c>
      <c r="AA230" s="97"/>
      <c r="AB230" s="186">
        <v>2</v>
      </c>
      <c r="AC230" s="211">
        <v>1</v>
      </c>
      <c r="AD230" s="95"/>
      <c r="AE230" s="97"/>
    </row>
    <row r="231" spans="1:31" s="16" customFormat="1" ht="22.5" hidden="1" customHeight="1" x14ac:dyDescent="0.2">
      <c r="A231" s="18">
        <v>4.5999999999999996</v>
      </c>
      <c r="B231" s="4" t="s">
        <v>212</v>
      </c>
      <c r="C231" s="4"/>
      <c r="D231" s="3" t="s">
        <v>805</v>
      </c>
      <c r="E231" s="27"/>
      <c r="F231" s="30">
        <v>138</v>
      </c>
      <c r="G231" s="20" t="s">
        <v>442</v>
      </c>
      <c r="H231" s="93"/>
      <c r="I231" s="188">
        <v>5</v>
      </c>
      <c r="J231" s="95"/>
      <c r="K231" s="103"/>
      <c r="L231" s="104"/>
      <c r="M231" s="143"/>
      <c r="N231" s="96"/>
      <c r="O231" s="103"/>
      <c r="P231" s="104"/>
      <c r="Q231" s="96"/>
      <c r="R231" s="201"/>
      <c r="S231" s="103"/>
      <c r="T231" s="104"/>
      <c r="U231" s="96"/>
      <c r="V231" s="96"/>
      <c r="W231" s="103"/>
      <c r="X231" s="104"/>
      <c r="Y231" s="96"/>
      <c r="Z231" s="96"/>
      <c r="AA231" s="103"/>
      <c r="AB231" s="104"/>
      <c r="AC231" s="96"/>
      <c r="AD231" s="96"/>
      <c r="AE231" s="103"/>
    </row>
    <row r="232" spans="1:31" s="16" customFormat="1" ht="22.5" hidden="1" customHeight="1" x14ac:dyDescent="0.2">
      <c r="A232" s="18">
        <v>30.45</v>
      </c>
      <c r="B232" s="4" t="s">
        <v>213</v>
      </c>
      <c r="C232" s="4">
        <v>4509</v>
      </c>
      <c r="D232" s="3" t="s">
        <v>661</v>
      </c>
      <c r="E232" s="27"/>
      <c r="F232" s="30">
        <v>345</v>
      </c>
      <c r="G232" s="19" t="s">
        <v>385</v>
      </c>
      <c r="H232" s="93"/>
      <c r="I232" s="188"/>
      <c r="J232" s="95"/>
      <c r="K232" s="103"/>
      <c r="L232" s="104"/>
      <c r="M232" s="96"/>
      <c r="N232" s="96"/>
      <c r="O232" s="103"/>
      <c r="P232" s="104"/>
      <c r="Q232" s="201"/>
      <c r="R232" s="96"/>
      <c r="S232" s="103"/>
      <c r="T232" s="104"/>
      <c r="U232" s="96"/>
      <c r="V232" s="96"/>
      <c r="W232" s="103"/>
      <c r="X232" s="190">
        <v>1</v>
      </c>
      <c r="Y232" s="228"/>
      <c r="Z232" s="96"/>
      <c r="AA232" s="103"/>
      <c r="AB232" s="186">
        <v>1</v>
      </c>
      <c r="AC232" s="188"/>
      <c r="AD232" s="96"/>
      <c r="AE232" s="103"/>
    </row>
    <row r="233" spans="1:31" s="16" customFormat="1" ht="22.5" customHeight="1" x14ac:dyDescent="0.2">
      <c r="A233" s="18">
        <v>16.5</v>
      </c>
      <c r="B233" s="4" t="s">
        <v>171</v>
      </c>
      <c r="C233" s="4"/>
      <c r="D233" s="3" t="s">
        <v>558</v>
      </c>
      <c r="E233" s="28"/>
      <c r="F233" s="30">
        <v>138</v>
      </c>
      <c r="G233" s="21" t="s">
        <v>383</v>
      </c>
      <c r="H233" s="110"/>
      <c r="I233" s="111"/>
      <c r="J233" s="111"/>
      <c r="K233" s="103"/>
      <c r="L233" s="104"/>
      <c r="M233" s="96"/>
      <c r="N233" s="96"/>
      <c r="O233" s="112"/>
      <c r="P233" s="113"/>
      <c r="Q233" s="106"/>
      <c r="R233" s="213"/>
      <c r="S233" s="103"/>
      <c r="T233" s="104"/>
      <c r="U233" s="96"/>
      <c r="V233" s="96"/>
      <c r="W233" s="103"/>
      <c r="X233" s="104"/>
      <c r="Y233" s="96"/>
      <c r="Z233" s="96"/>
      <c r="AA233" s="103"/>
      <c r="AB233" s="189">
        <v>0</v>
      </c>
      <c r="AC233" s="213">
        <v>1</v>
      </c>
      <c r="AD233" s="96"/>
      <c r="AE233" s="103"/>
    </row>
    <row r="234" spans="1:31" s="16" customFormat="1" ht="22.5" customHeight="1" x14ac:dyDescent="0.2">
      <c r="A234" s="18">
        <v>6.9</v>
      </c>
      <c r="B234" s="10" t="s">
        <v>432</v>
      </c>
      <c r="C234" s="4"/>
      <c r="D234" s="3" t="s">
        <v>559</v>
      </c>
      <c r="E234" s="27"/>
      <c r="F234" s="30">
        <v>138</v>
      </c>
      <c r="G234" s="19" t="s">
        <v>383</v>
      </c>
      <c r="H234" s="93"/>
      <c r="I234" s="95"/>
      <c r="J234" s="95"/>
      <c r="K234" s="103"/>
      <c r="L234" s="104"/>
      <c r="M234" s="96"/>
      <c r="N234" s="96"/>
      <c r="O234" s="103"/>
      <c r="P234" s="104"/>
      <c r="Q234" s="96"/>
      <c r="R234" s="201"/>
      <c r="S234" s="103"/>
      <c r="T234" s="104"/>
      <c r="U234" s="96"/>
      <c r="V234" s="96"/>
      <c r="W234" s="103"/>
      <c r="X234" s="104"/>
      <c r="Y234" s="96"/>
      <c r="Z234" s="96"/>
      <c r="AA234" s="103"/>
      <c r="AB234" s="109"/>
      <c r="AC234" s="106"/>
      <c r="AD234" s="96"/>
      <c r="AE234" s="103"/>
    </row>
    <row r="235" spans="1:31" s="16" customFormat="1" ht="22.5" customHeight="1" x14ac:dyDescent="0.2">
      <c r="A235" s="18">
        <v>5.72</v>
      </c>
      <c r="B235" s="10" t="s">
        <v>433</v>
      </c>
      <c r="C235" s="4">
        <v>1642</v>
      </c>
      <c r="D235" s="3" t="s">
        <v>382</v>
      </c>
      <c r="E235" s="41"/>
      <c r="F235" s="30">
        <v>138</v>
      </c>
      <c r="G235" s="20" t="s">
        <v>383</v>
      </c>
      <c r="H235" s="118"/>
      <c r="I235" s="119"/>
      <c r="J235" s="119"/>
      <c r="K235" s="97"/>
      <c r="L235" s="93"/>
      <c r="M235" s="95"/>
      <c r="N235" s="95"/>
      <c r="O235" s="97"/>
      <c r="P235" s="93"/>
      <c r="Q235" s="95"/>
      <c r="R235" s="188"/>
      <c r="S235" s="97"/>
      <c r="T235" s="93"/>
      <c r="U235" s="95"/>
      <c r="V235" s="95"/>
      <c r="W235" s="97"/>
      <c r="X235" s="93"/>
      <c r="Y235" s="95"/>
      <c r="Z235" s="95"/>
      <c r="AA235" s="97"/>
      <c r="AB235" s="93"/>
      <c r="AC235" s="95"/>
      <c r="AD235" s="95"/>
      <c r="AE235" s="97"/>
    </row>
    <row r="236" spans="1:31" s="16" customFormat="1" ht="22.5" customHeight="1" x14ac:dyDescent="0.2">
      <c r="A236" s="18">
        <v>9.02</v>
      </c>
      <c r="B236" s="36" t="s">
        <v>324</v>
      </c>
      <c r="C236" s="4">
        <v>1592</v>
      </c>
      <c r="D236" s="3" t="s">
        <v>560</v>
      </c>
      <c r="E236" s="41"/>
      <c r="F236" s="30">
        <v>138</v>
      </c>
      <c r="G236" s="20" t="s">
        <v>383</v>
      </c>
      <c r="H236" s="118"/>
      <c r="I236" s="119"/>
      <c r="J236" s="119"/>
      <c r="K236" s="97"/>
      <c r="L236" s="93"/>
      <c r="M236" s="95"/>
      <c r="N236" s="95"/>
      <c r="O236" s="97"/>
      <c r="P236" s="93"/>
      <c r="Q236" s="133"/>
      <c r="R236" s="188"/>
      <c r="S236" s="97"/>
      <c r="T236" s="93"/>
      <c r="U236" s="95"/>
      <c r="V236" s="95"/>
      <c r="W236" s="97"/>
      <c r="Y236" s="95"/>
      <c r="Z236" s="95"/>
      <c r="AA236" s="97"/>
      <c r="AB236" s="186">
        <v>0</v>
      </c>
      <c r="AC236" s="211">
        <v>1</v>
      </c>
      <c r="AD236" s="95"/>
      <c r="AE236" s="97"/>
    </row>
    <row r="237" spans="1:31" s="16" customFormat="1" ht="22.5" customHeight="1" x14ac:dyDescent="0.2">
      <c r="A237" s="18">
        <v>1.7</v>
      </c>
      <c r="B237" s="10" t="s">
        <v>435</v>
      </c>
      <c r="C237" s="4"/>
      <c r="D237" s="3" t="s">
        <v>562</v>
      </c>
      <c r="E237" s="41"/>
      <c r="F237" s="30">
        <v>138</v>
      </c>
      <c r="G237" s="20" t="s">
        <v>383</v>
      </c>
      <c r="H237" s="118"/>
      <c r="I237" s="119"/>
      <c r="J237" s="119"/>
      <c r="K237" s="97"/>
      <c r="L237" s="93"/>
      <c r="M237" s="95"/>
      <c r="N237" s="95"/>
      <c r="O237" s="97"/>
      <c r="P237" s="93"/>
      <c r="Q237" s="95"/>
      <c r="R237" s="188"/>
      <c r="S237" s="97"/>
      <c r="T237" s="93"/>
      <c r="U237" s="95"/>
      <c r="V237" s="95"/>
      <c r="W237" s="97"/>
      <c r="X237" s="93"/>
      <c r="Y237" s="95"/>
      <c r="Z237" s="95"/>
      <c r="AA237" s="97"/>
      <c r="AB237" s="93"/>
      <c r="AC237" s="111"/>
      <c r="AD237" s="95"/>
      <c r="AE237" s="97"/>
    </row>
    <row r="238" spans="1:31" s="16" customFormat="1" ht="22.5" customHeight="1" x14ac:dyDescent="0.2">
      <c r="A238" s="18">
        <v>0.25</v>
      </c>
      <c r="B238" s="10" t="s">
        <v>434</v>
      </c>
      <c r="C238" s="4"/>
      <c r="D238" s="3" t="s">
        <v>561</v>
      </c>
      <c r="E238" s="41"/>
      <c r="F238" s="30">
        <v>138</v>
      </c>
      <c r="G238" s="20" t="s">
        <v>383</v>
      </c>
      <c r="H238" s="118"/>
      <c r="I238" s="119"/>
      <c r="J238" s="119"/>
      <c r="K238" s="97"/>
      <c r="L238" s="93"/>
      <c r="M238" s="95"/>
      <c r="N238" s="95"/>
      <c r="O238" s="97"/>
      <c r="P238" s="93"/>
      <c r="Q238" s="95"/>
      <c r="R238" s="188"/>
      <c r="S238" s="97"/>
      <c r="T238" s="93"/>
      <c r="U238" s="95"/>
      <c r="V238" s="95"/>
      <c r="W238" s="97"/>
      <c r="X238" s="93"/>
      <c r="Y238" s="95"/>
      <c r="Z238" s="95"/>
      <c r="AA238" s="97"/>
      <c r="AB238" s="93"/>
      <c r="AC238" s="111"/>
      <c r="AD238" s="95"/>
      <c r="AE238" s="97"/>
    </row>
    <row r="239" spans="1:31" s="16" customFormat="1" ht="22.5" hidden="1" customHeight="1" x14ac:dyDescent="0.2">
      <c r="A239" s="18">
        <v>28.24</v>
      </c>
      <c r="B239" s="4" t="s">
        <v>149</v>
      </c>
      <c r="C239" s="4"/>
      <c r="D239" s="3" t="s">
        <v>615</v>
      </c>
      <c r="E239" s="27"/>
      <c r="F239" s="30">
        <v>138</v>
      </c>
      <c r="G239" s="19" t="s">
        <v>274</v>
      </c>
      <c r="H239" s="93"/>
      <c r="I239" s="95"/>
      <c r="J239" s="95"/>
      <c r="K239" s="103"/>
      <c r="L239" s="104"/>
      <c r="M239" s="96"/>
      <c r="N239" s="96"/>
      <c r="O239" s="103"/>
      <c r="P239" s="104"/>
      <c r="Q239" s="96"/>
      <c r="R239" s="96"/>
      <c r="S239" s="103"/>
      <c r="T239" s="104"/>
      <c r="U239" s="96"/>
      <c r="V239" s="96"/>
      <c r="W239" s="103"/>
      <c r="X239" s="104"/>
      <c r="Y239" s="96"/>
      <c r="Z239" s="96"/>
      <c r="AA239" s="103"/>
      <c r="AB239" s="186">
        <v>1</v>
      </c>
      <c r="AC239" s="96"/>
      <c r="AD239" s="96"/>
      <c r="AE239" s="103"/>
    </row>
    <row r="240" spans="1:31" s="16" customFormat="1" ht="22.5" hidden="1" customHeight="1" x14ac:dyDescent="0.2">
      <c r="A240" s="18">
        <v>1</v>
      </c>
      <c r="B240" s="10" t="s">
        <v>438</v>
      </c>
      <c r="C240" s="4"/>
      <c r="D240" s="3" t="s">
        <v>602</v>
      </c>
      <c r="E240" s="41"/>
      <c r="F240" s="30">
        <v>138</v>
      </c>
      <c r="G240" s="20" t="s">
        <v>274</v>
      </c>
      <c r="H240" s="118"/>
      <c r="I240" s="119"/>
      <c r="J240" s="119"/>
      <c r="K240" s="117"/>
      <c r="L240" s="93"/>
      <c r="M240" s="95"/>
      <c r="N240" s="95"/>
      <c r="O240" s="117"/>
      <c r="P240" s="93"/>
      <c r="Q240" s="95"/>
      <c r="R240" s="95"/>
      <c r="S240" s="117"/>
      <c r="T240" s="93"/>
      <c r="U240" s="95"/>
      <c r="V240" s="95"/>
      <c r="W240" s="117"/>
      <c r="X240" s="93"/>
      <c r="Y240" s="95"/>
      <c r="Z240" s="95"/>
      <c r="AA240" s="117"/>
      <c r="AB240" s="93"/>
      <c r="AC240" s="95"/>
      <c r="AD240" s="95"/>
      <c r="AE240" s="97"/>
    </row>
    <row r="241" spans="1:34" ht="22.5" hidden="1" customHeight="1" x14ac:dyDescent="0.2">
      <c r="A241" s="18">
        <v>29.67</v>
      </c>
      <c r="B241" s="10" t="s">
        <v>439</v>
      </c>
      <c r="C241" s="4">
        <v>4585</v>
      </c>
      <c r="D241" s="3" t="s">
        <v>603</v>
      </c>
      <c r="E241" s="37"/>
      <c r="F241" s="9">
        <v>345</v>
      </c>
      <c r="G241" s="20" t="s">
        <v>274</v>
      </c>
      <c r="H241" s="118"/>
      <c r="I241" s="119"/>
      <c r="J241" s="119"/>
      <c r="K241" s="95"/>
      <c r="L241" s="93"/>
      <c r="M241" s="95"/>
      <c r="N241" s="95"/>
      <c r="O241" s="95"/>
      <c r="P241" s="93"/>
      <c r="Q241" s="95"/>
      <c r="R241" s="95"/>
      <c r="S241" s="95"/>
      <c r="T241" s="93"/>
      <c r="U241" s="95"/>
      <c r="V241" s="95"/>
      <c r="W241" s="95"/>
      <c r="X241" s="93"/>
      <c r="Y241" s="95"/>
      <c r="Z241" s="95"/>
      <c r="AA241" s="95"/>
      <c r="AB241" s="93"/>
      <c r="AC241" s="95"/>
      <c r="AD241" s="95"/>
      <c r="AE241" s="218">
        <v>1</v>
      </c>
    </row>
    <row r="242" spans="1:34" s="16" customFormat="1" ht="22.5" hidden="1" customHeight="1" x14ac:dyDescent="0.2">
      <c r="A242" s="18">
        <v>8.34</v>
      </c>
      <c r="B242" s="36" t="s">
        <v>323</v>
      </c>
      <c r="C242" s="4">
        <v>1586</v>
      </c>
      <c r="D242" s="3" t="s">
        <v>599</v>
      </c>
      <c r="E242" s="41"/>
      <c r="F242" s="30">
        <v>138</v>
      </c>
      <c r="G242" s="20" t="s">
        <v>274</v>
      </c>
      <c r="H242" s="118"/>
      <c r="I242" s="119"/>
      <c r="J242" s="119"/>
      <c r="K242" s="97"/>
      <c r="L242" s="93"/>
      <c r="M242" s="95"/>
      <c r="N242" s="133"/>
      <c r="O242" s="97"/>
      <c r="P242" s="93"/>
      <c r="Q242" s="188">
        <v>0</v>
      </c>
      <c r="R242" s="188">
        <v>8</v>
      </c>
      <c r="S242" s="97"/>
      <c r="T242" s="93"/>
      <c r="U242" s="95"/>
      <c r="V242" s="95"/>
      <c r="W242" s="97"/>
      <c r="X242" s="93"/>
      <c r="Y242" s="95"/>
      <c r="Z242" s="95"/>
      <c r="AA242" s="97"/>
      <c r="AB242" s="186">
        <v>2</v>
      </c>
      <c r="AC242" s="188">
        <v>2</v>
      </c>
      <c r="AD242" s="201">
        <v>1</v>
      </c>
      <c r="AE242" s="97"/>
      <c r="AF242"/>
      <c r="AG242"/>
      <c r="AH242"/>
    </row>
    <row r="243" spans="1:34" s="16" customFormat="1" ht="22.5" hidden="1" customHeight="1" x14ac:dyDescent="0.2">
      <c r="A243" s="18">
        <v>4.93</v>
      </c>
      <c r="B243" s="36" t="s">
        <v>317</v>
      </c>
      <c r="C243" s="4">
        <v>1562</v>
      </c>
      <c r="D243" s="3" t="s">
        <v>511</v>
      </c>
      <c r="E243" s="41"/>
      <c r="F243" s="30">
        <v>138</v>
      </c>
      <c r="G243" s="20" t="s">
        <v>442</v>
      </c>
      <c r="H243" s="118"/>
      <c r="I243" s="208"/>
      <c r="J243" s="119"/>
      <c r="K243" s="97"/>
      <c r="L243" s="93"/>
      <c r="M243" s="142"/>
      <c r="N243" s="95"/>
      <c r="O243" s="97"/>
      <c r="P243" s="93"/>
      <c r="Q243" s="95"/>
      <c r="R243" s="188"/>
      <c r="S243" s="97"/>
      <c r="T243" s="93"/>
      <c r="U243" s="95"/>
      <c r="V243" s="95"/>
      <c r="W243" s="97"/>
      <c r="X243" s="93"/>
      <c r="Y243" s="95"/>
      <c r="Z243" s="95"/>
      <c r="AA243" s="97"/>
      <c r="AB243" s="186">
        <v>1</v>
      </c>
      <c r="AC243" s="111"/>
      <c r="AD243" s="188">
        <v>1</v>
      </c>
      <c r="AE243" s="97"/>
    </row>
    <row r="244" spans="1:34" s="16" customFormat="1" ht="22.5" hidden="1" customHeight="1" x14ac:dyDescent="0.2">
      <c r="A244" s="18">
        <v>5.63</v>
      </c>
      <c r="B244" s="36" t="s">
        <v>325</v>
      </c>
      <c r="C244" s="4">
        <v>1596</v>
      </c>
      <c r="D244" s="3" t="s">
        <v>450</v>
      </c>
      <c r="E244" s="41"/>
      <c r="F244" s="30">
        <v>138</v>
      </c>
      <c r="G244" s="20" t="s">
        <v>442</v>
      </c>
      <c r="H244" s="118"/>
      <c r="I244" s="208"/>
      <c r="J244" s="119"/>
      <c r="K244" s="97"/>
      <c r="L244" s="93"/>
      <c r="M244" s="142"/>
      <c r="N244" s="95"/>
      <c r="O244" s="97"/>
      <c r="P244" s="93"/>
      <c r="Q244" s="95"/>
      <c r="R244" s="188"/>
      <c r="S244" s="97"/>
      <c r="T244" s="93"/>
      <c r="U244" s="95"/>
      <c r="V244" s="95"/>
      <c r="W244" s="97"/>
      <c r="X244" s="93"/>
      <c r="Y244" s="95"/>
      <c r="Z244" s="95"/>
      <c r="AA244" s="97"/>
      <c r="AB244" s="93"/>
      <c r="AC244" s="211">
        <v>1</v>
      </c>
      <c r="AD244" s="95"/>
      <c r="AE244" s="97"/>
    </row>
    <row r="245" spans="1:34" s="16" customFormat="1" ht="22.5" customHeight="1" x14ac:dyDescent="0.2">
      <c r="A245" s="18">
        <v>23.01</v>
      </c>
      <c r="B245" s="36" t="s">
        <v>284</v>
      </c>
      <c r="C245" s="4">
        <v>1372</v>
      </c>
      <c r="D245" s="3" t="s">
        <v>563</v>
      </c>
      <c r="E245" s="41"/>
      <c r="F245" s="30">
        <v>138</v>
      </c>
      <c r="G245" s="20" t="s">
        <v>383</v>
      </c>
      <c r="H245" s="118"/>
      <c r="I245" s="119"/>
      <c r="J245" s="119"/>
      <c r="K245" s="97"/>
      <c r="L245" s="93"/>
      <c r="M245" s="95"/>
      <c r="N245" s="115"/>
      <c r="O245" s="97"/>
      <c r="P245" s="93"/>
      <c r="Q245" s="95"/>
      <c r="R245" s="188">
        <v>23</v>
      </c>
      <c r="S245" s="97"/>
      <c r="T245" s="93"/>
      <c r="U245" s="95"/>
      <c r="V245" s="95"/>
      <c r="W245" s="97"/>
      <c r="X245" s="93"/>
      <c r="Y245" s="95"/>
      <c r="Z245" s="95"/>
      <c r="AA245" s="97"/>
      <c r="AB245" s="93"/>
      <c r="AC245" s="178"/>
      <c r="AD245" s="201">
        <v>1</v>
      </c>
      <c r="AE245" s="97"/>
    </row>
    <row r="246" spans="1:34" s="16" customFormat="1" ht="22.5" hidden="1" customHeight="1" x14ac:dyDescent="0.2">
      <c r="A246" s="18">
        <v>7.28</v>
      </c>
      <c r="B246" s="36" t="s">
        <v>277</v>
      </c>
      <c r="C246" s="4">
        <v>1544</v>
      </c>
      <c r="D246" s="3" t="s">
        <v>513</v>
      </c>
      <c r="E246" s="41"/>
      <c r="F246" s="30">
        <v>138</v>
      </c>
      <c r="G246" s="20" t="s">
        <v>442</v>
      </c>
      <c r="H246" s="118"/>
      <c r="I246" s="208"/>
      <c r="J246" s="119"/>
      <c r="K246" s="97"/>
      <c r="L246" s="93"/>
      <c r="M246" s="142"/>
      <c r="N246" s="95"/>
      <c r="O246" s="97"/>
      <c r="P246" s="93"/>
      <c r="Q246" s="95"/>
      <c r="R246" s="188"/>
      <c r="S246" s="97"/>
      <c r="T246" s="93"/>
      <c r="U246" s="95"/>
      <c r="V246" s="95"/>
      <c r="W246" s="97"/>
      <c r="X246" s="93"/>
      <c r="Y246" s="95"/>
      <c r="Z246" s="95"/>
      <c r="AA246" s="97"/>
      <c r="AB246" s="93"/>
      <c r="AC246" s="111"/>
      <c r="AD246" s="95"/>
      <c r="AE246" s="97"/>
    </row>
    <row r="247" spans="1:34" s="16" customFormat="1" ht="22.5" hidden="1" customHeight="1" x14ac:dyDescent="0.2">
      <c r="A247" s="18">
        <v>0.2</v>
      </c>
      <c r="B247" s="10" t="s">
        <v>283</v>
      </c>
      <c r="C247" s="4">
        <v>1614</v>
      </c>
      <c r="D247" s="3" t="s">
        <v>516</v>
      </c>
      <c r="E247" s="41"/>
      <c r="F247" s="30">
        <v>138</v>
      </c>
      <c r="G247" s="20" t="s">
        <v>442</v>
      </c>
      <c r="H247" s="118"/>
      <c r="I247" s="208"/>
      <c r="J247" s="119"/>
      <c r="K247" s="97"/>
      <c r="L247" s="93"/>
      <c r="M247" s="95"/>
      <c r="N247" s="95"/>
      <c r="O247" s="97"/>
      <c r="P247" s="93"/>
      <c r="Q247" s="95"/>
      <c r="R247" s="188"/>
      <c r="S247" s="97"/>
      <c r="T247" s="93"/>
      <c r="U247" s="95"/>
      <c r="V247" s="95"/>
      <c r="W247" s="97"/>
      <c r="X247" s="93"/>
      <c r="Y247" s="95"/>
      <c r="Z247" s="95"/>
      <c r="AA247" s="97"/>
      <c r="AB247" s="93"/>
      <c r="AC247" s="95"/>
      <c r="AD247" s="95"/>
      <c r="AE247" s="97"/>
    </row>
    <row r="248" spans="1:34" s="16" customFormat="1" ht="22.5" hidden="1" customHeight="1" x14ac:dyDescent="0.2">
      <c r="A248" s="18">
        <v>32.130000000000003</v>
      </c>
      <c r="B248" s="36" t="s">
        <v>283</v>
      </c>
      <c r="C248" s="4">
        <v>1366</v>
      </c>
      <c r="D248" s="3" t="s">
        <v>804</v>
      </c>
      <c r="E248" s="41"/>
      <c r="F248" s="30">
        <v>138</v>
      </c>
      <c r="G248" s="20" t="s">
        <v>442</v>
      </c>
      <c r="H248" s="118"/>
      <c r="I248" s="208"/>
      <c r="J248" s="115"/>
      <c r="K248" s="97"/>
      <c r="L248" s="93"/>
      <c r="M248" s="142"/>
      <c r="N248" s="133"/>
      <c r="O248" s="97"/>
      <c r="P248" s="93"/>
      <c r="Q248" s="95"/>
      <c r="R248" s="188"/>
      <c r="S248" s="97"/>
      <c r="T248" s="93"/>
      <c r="U248" s="95"/>
      <c r="V248" s="95"/>
      <c r="W248" s="97"/>
      <c r="X248" s="93"/>
      <c r="Y248" s="95"/>
      <c r="Z248" s="95"/>
      <c r="AA248" s="97"/>
      <c r="AB248" s="186">
        <v>1</v>
      </c>
      <c r="AC248" s="111"/>
      <c r="AD248" s="95"/>
      <c r="AE248" s="97"/>
    </row>
    <row r="249" spans="1:34" s="16" customFormat="1" ht="22.5" hidden="1" customHeight="1" x14ac:dyDescent="0.2">
      <c r="A249" s="18">
        <v>44.13</v>
      </c>
      <c r="B249" s="10" t="s">
        <v>420</v>
      </c>
      <c r="C249" s="9">
        <v>4547</v>
      </c>
      <c r="D249" s="3" t="s">
        <v>394</v>
      </c>
      <c r="E249" s="30" t="s">
        <v>396</v>
      </c>
      <c r="F249" s="30">
        <v>345</v>
      </c>
      <c r="G249" s="20" t="s">
        <v>442</v>
      </c>
      <c r="H249" s="93"/>
      <c r="I249" s="188"/>
      <c r="J249" s="95"/>
      <c r="K249" s="97"/>
      <c r="L249" s="93"/>
      <c r="M249" s="142"/>
      <c r="N249" s="95"/>
      <c r="O249" s="97"/>
      <c r="P249" s="93"/>
      <c r="Q249" s="95"/>
      <c r="R249" s="188">
        <v>44</v>
      </c>
      <c r="S249" s="97"/>
      <c r="T249" s="139"/>
      <c r="U249" s="96"/>
      <c r="V249" s="96"/>
      <c r="W249" s="103"/>
      <c r="X249" s="104"/>
      <c r="Y249" s="96"/>
      <c r="Z249" s="96"/>
      <c r="AA249" s="103"/>
      <c r="AB249" s="190">
        <v>1</v>
      </c>
      <c r="AC249" s="106"/>
      <c r="AD249" s="96"/>
      <c r="AE249" s="103"/>
    </row>
    <row r="250" spans="1:34" s="16" customFormat="1" ht="22.5" hidden="1" customHeight="1" x14ac:dyDescent="0.2">
      <c r="A250" s="18">
        <v>8.6300000000000008</v>
      </c>
      <c r="B250" s="36" t="s">
        <v>288</v>
      </c>
      <c r="C250" s="4">
        <v>1392</v>
      </c>
      <c r="D250" s="3" t="s">
        <v>512</v>
      </c>
      <c r="E250" s="41"/>
      <c r="F250" s="30">
        <v>138</v>
      </c>
      <c r="G250" s="20" t="s">
        <v>442</v>
      </c>
      <c r="H250" s="118"/>
      <c r="I250" s="208"/>
      <c r="J250" s="119"/>
      <c r="K250" s="97"/>
      <c r="L250" s="93"/>
      <c r="M250" s="142"/>
      <c r="N250" s="95"/>
      <c r="O250" s="97"/>
      <c r="P250" s="93"/>
      <c r="Q250" s="95"/>
      <c r="R250" s="188"/>
      <c r="S250" s="97"/>
      <c r="T250" s="93"/>
      <c r="U250" s="95"/>
      <c r="V250" s="95"/>
      <c r="W250" s="97"/>
      <c r="X250" s="93"/>
      <c r="Y250" s="95"/>
      <c r="Z250" s="95"/>
      <c r="AA250" s="97"/>
      <c r="AB250" s="93"/>
      <c r="AC250" s="111"/>
      <c r="AD250" s="95"/>
      <c r="AE250" s="97"/>
    </row>
    <row r="251" spans="1:34" s="16" customFormat="1" ht="22.5" hidden="1" customHeight="1" x14ac:dyDescent="0.2">
      <c r="A251" s="18">
        <v>5.75</v>
      </c>
      <c r="B251" s="4" t="s">
        <v>797</v>
      </c>
      <c r="C251" s="4">
        <v>1380</v>
      </c>
      <c r="D251" s="3" t="s">
        <v>413</v>
      </c>
      <c r="E251" s="41"/>
      <c r="F251" s="30">
        <v>138</v>
      </c>
      <c r="G251" s="19" t="s">
        <v>385</v>
      </c>
      <c r="H251" s="118"/>
      <c r="I251" s="208"/>
      <c r="J251" s="119"/>
      <c r="K251" s="97"/>
      <c r="L251" s="93"/>
      <c r="M251" s="95"/>
      <c r="N251" s="95"/>
      <c r="O251" s="97"/>
      <c r="P251" s="93"/>
      <c r="Q251" s="188">
        <v>6</v>
      </c>
      <c r="R251" s="95"/>
      <c r="S251" s="97"/>
      <c r="T251" s="93"/>
      <c r="U251" s="95"/>
      <c r="V251" s="95"/>
      <c r="W251" s="97"/>
      <c r="X251" s="93"/>
      <c r="Y251" s="188"/>
      <c r="Z251" s="95"/>
      <c r="AA251" s="97"/>
      <c r="AB251" s="93"/>
      <c r="AC251" s="188"/>
      <c r="AD251" s="96"/>
      <c r="AE251" s="97"/>
    </row>
    <row r="252" spans="1:34" s="16" customFormat="1" ht="22.5" hidden="1" customHeight="1" x14ac:dyDescent="0.2">
      <c r="A252" s="18">
        <v>7.6</v>
      </c>
      <c r="B252" s="10" t="s">
        <v>208</v>
      </c>
      <c r="C252" s="10"/>
      <c r="D252" s="3" t="s">
        <v>750</v>
      </c>
      <c r="E252" s="29"/>
      <c r="F252" s="31">
        <v>345</v>
      </c>
      <c r="G252" s="21" t="s">
        <v>831</v>
      </c>
      <c r="H252" s="196"/>
      <c r="I252" s="111"/>
      <c r="J252" s="111"/>
      <c r="K252" s="97"/>
      <c r="L252" s="93"/>
      <c r="M252" s="95"/>
      <c r="N252" s="95"/>
      <c r="O252" s="97"/>
      <c r="P252" s="93"/>
      <c r="Q252" s="95"/>
      <c r="R252" s="95"/>
      <c r="S252" s="97"/>
      <c r="T252" s="93"/>
      <c r="U252" s="95"/>
      <c r="V252" s="95"/>
      <c r="W252" s="97"/>
      <c r="X252" s="104"/>
      <c r="Y252" s="96"/>
      <c r="Z252" s="96"/>
      <c r="AA252" s="103"/>
      <c r="AB252" s="104"/>
      <c r="AC252" s="96"/>
      <c r="AD252" s="222">
        <v>1</v>
      </c>
      <c r="AE252" s="224">
        <v>1</v>
      </c>
    </row>
    <row r="253" spans="1:34" s="16" customFormat="1" ht="22.5" hidden="1" customHeight="1" x14ac:dyDescent="0.2">
      <c r="A253" s="18">
        <v>51.96</v>
      </c>
      <c r="B253" s="36" t="s">
        <v>222</v>
      </c>
      <c r="C253" s="4">
        <v>4565</v>
      </c>
      <c r="D253" s="3" t="s">
        <v>749</v>
      </c>
      <c r="E253" s="41"/>
      <c r="F253" s="30">
        <v>345</v>
      </c>
      <c r="G253" s="20" t="s">
        <v>831</v>
      </c>
      <c r="H253" s="193"/>
      <c r="I253" s="119"/>
      <c r="J253" s="119"/>
      <c r="K253" s="97"/>
      <c r="L253" s="93"/>
      <c r="M253" s="95"/>
      <c r="N253" s="95"/>
      <c r="O253" s="97"/>
      <c r="P253" s="93"/>
      <c r="Q253" s="95"/>
      <c r="R253" s="95"/>
      <c r="S253" s="97"/>
      <c r="T253" s="93"/>
      <c r="U253" s="95"/>
      <c r="V253" s="95"/>
      <c r="W253" s="97"/>
      <c r="X253" s="93"/>
      <c r="Y253" s="95"/>
      <c r="Z253" s="95"/>
      <c r="AA253" s="97"/>
      <c r="AB253" s="198">
        <v>0</v>
      </c>
      <c r="AC253" s="177"/>
      <c r="AD253" s="95">
        <v>1</v>
      </c>
      <c r="AE253" s="97"/>
    </row>
    <row r="254" spans="1:34" s="16" customFormat="1" ht="22.5" hidden="1" customHeight="1" x14ac:dyDescent="0.2">
      <c r="A254" s="18">
        <v>6.64</v>
      </c>
      <c r="B254" s="4" t="s">
        <v>798</v>
      </c>
      <c r="C254" s="4">
        <v>1704</v>
      </c>
      <c r="D254" s="3" t="s">
        <v>664</v>
      </c>
      <c r="E254" s="41"/>
      <c r="F254" s="30">
        <v>138</v>
      </c>
      <c r="G254" s="19" t="s">
        <v>385</v>
      </c>
      <c r="H254" s="118"/>
      <c r="I254" s="208"/>
      <c r="J254" s="119"/>
      <c r="K254" s="97"/>
      <c r="L254" s="93"/>
      <c r="M254" s="95"/>
      <c r="N254" s="95"/>
      <c r="O254" s="97"/>
      <c r="P254" s="93"/>
      <c r="Q254" s="188"/>
      <c r="R254" s="95"/>
      <c r="S254" s="97"/>
      <c r="T254" s="93"/>
      <c r="U254" s="95"/>
      <c r="V254" s="95"/>
      <c r="W254" s="97"/>
      <c r="X254" s="93"/>
      <c r="Y254" s="188"/>
      <c r="Z254" s="95"/>
      <c r="AA254" s="97"/>
      <c r="AB254" s="93"/>
      <c r="AC254" s="211"/>
      <c r="AD254" s="95"/>
      <c r="AE254" s="97"/>
    </row>
    <row r="255" spans="1:34" s="16" customFormat="1" ht="22.5" customHeight="1" x14ac:dyDescent="0.2">
      <c r="A255" s="18">
        <v>31.3</v>
      </c>
      <c r="B255" s="36" t="s">
        <v>335</v>
      </c>
      <c r="C255" s="4">
        <v>4501</v>
      </c>
      <c r="D255" s="3" t="s">
        <v>564</v>
      </c>
      <c r="E255" s="41"/>
      <c r="F255" s="30">
        <v>345</v>
      </c>
      <c r="G255" s="20" t="s">
        <v>383</v>
      </c>
      <c r="H255" s="118"/>
      <c r="I255" s="208">
        <v>31</v>
      </c>
      <c r="J255" s="119"/>
      <c r="K255" s="97"/>
      <c r="L255" s="93"/>
      <c r="M255" s="95"/>
      <c r="N255" s="95"/>
      <c r="O255" s="97"/>
      <c r="P255" s="93"/>
      <c r="Q255" s="95"/>
      <c r="R255" s="188"/>
      <c r="S255" s="97"/>
      <c r="T255" s="93"/>
      <c r="U255" s="95"/>
      <c r="V255" s="95"/>
      <c r="W255" s="97"/>
      <c r="X255" s="93"/>
      <c r="Y255" s="95"/>
      <c r="Z255" s="95"/>
      <c r="AA255" s="97"/>
      <c r="AB255" s="186">
        <v>1</v>
      </c>
      <c r="AC255" s="211">
        <v>1</v>
      </c>
      <c r="AD255" s="201">
        <v>1</v>
      </c>
      <c r="AE255" s="218">
        <v>1</v>
      </c>
    </row>
    <row r="256" spans="1:34" s="16" customFormat="1" ht="22.5" customHeight="1" x14ac:dyDescent="0.2">
      <c r="A256" s="18">
        <v>35.19</v>
      </c>
      <c r="B256" s="36" t="s">
        <v>338</v>
      </c>
      <c r="C256" s="4">
        <v>4525</v>
      </c>
      <c r="D256" s="3" t="s">
        <v>565</v>
      </c>
      <c r="E256" s="41"/>
      <c r="F256" s="30">
        <v>345</v>
      </c>
      <c r="G256" s="20" t="s">
        <v>383</v>
      </c>
      <c r="H256" s="118"/>
      <c r="I256" s="119"/>
      <c r="J256" s="119"/>
      <c r="K256" s="97"/>
      <c r="L256" s="93"/>
      <c r="M256" s="95"/>
      <c r="N256" s="115"/>
      <c r="O256" s="97"/>
      <c r="P256" s="93"/>
      <c r="Q256" s="95"/>
      <c r="R256" s="188">
        <v>35</v>
      </c>
      <c r="S256" s="97"/>
      <c r="T256" s="93"/>
      <c r="U256" s="95"/>
      <c r="V256" s="95"/>
      <c r="W256" s="97"/>
      <c r="X256" s="93"/>
      <c r="Y256" s="95"/>
      <c r="Z256" s="95"/>
      <c r="AA256" s="97"/>
      <c r="AB256" s="186">
        <v>1</v>
      </c>
      <c r="AC256" s="111"/>
      <c r="AD256" s="95"/>
      <c r="AE256" s="97"/>
    </row>
    <row r="257" spans="1:34" s="16" customFormat="1" ht="22.5" customHeight="1" x14ac:dyDescent="0.2">
      <c r="A257" s="18">
        <v>31.4</v>
      </c>
      <c r="B257" s="4" t="s">
        <v>170</v>
      </c>
      <c r="C257" s="4">
        <v>1524</v>
      </c>
      <c r="D257" s="3" t="s">
        <v>568</v>
      </c>
      <c r="E257" s="27"/>
      <c r="F257" s="30">
        <v>138</v>
      </c>
      <c r="G257" s="19" t="s">
        <v>383</v>
      </c>
      <c r="H257" s="93"/>
      <c r="I257" s="95"/>
      <c r="J257" s="95"/>
      <c r="K257" s="103"/>
      <c r="L257" s="104"/>
      <c r="M257" s="96"/>
      <c r="N257" s="96"/>
      <c r="O257" s="103"/>
      <c r="P257" s="104"/>
      <c r="Q257" s="96"/>
      <c r="R257" s="201"/>
      <c r="S257" s="103"/>
      <c r="T257" s="104"/>
      <c r="U257" s="96"/>
      <c r="V257" s="96"/>
      <c r="W257" s="103"/>
      <c r="X257" s="104"/>
      <c r="Y257" s="96"/>
      <c r="Z257" s="96"/>
      <c r="AA257" s="103"/>
      <c r="AB257" s="189">
        <v>1</v>
      </c>
      <c r="AC257" s="211">
        <v>1</v>
      </c>
      <c r="AD257" s="96"/>
      <c r="AE257" s="103"/>
    </row>
    <row r="258" spans="1:34" s="16" customFormat="1" ht="22.5" customHeight="1" x14ac:dyDescent="0.2">
      <c r="A258" s="18">
        <v>24.25</v>
      </c>
      <c r="B258" s="4" t="s">
        <v>390</v>
      </c>
      <c r="C258" s="9">
        <v>4567</v>
      </c>
      <c r="D258" s="3" t="s">
        <v>566</v>
      </c>
      <c r="E258" s="30" t="s">
        <v>396</v>
      </c>
      <c r="F258" s="30">
        <v>345</v>
      </c>
      <c r="G258" s="20" t="s">
        <v>383</v>
      </c>
      <c r="H258" s="93"/>
      <c r="I258" s="188">
        <v>24</v>
      </c>
      <c r="J258" s="95"/>
      <c r="K258" s="97"/>
      <c r="L258" s="93"/>
      <c r="M258" s="95"/>
      <c r="N258" s="95"/>
      <c r="O258" s="97"/>
      <c r="P258" s="93"/>
      <c r="Q258" s="95"/>
      <c r="R258" s="188"/>
      <c r="S258" s="97"/>
      <c r="T258" s="122"/>
      <c r="U258" s="96"/>
      <c r="V258" s="96"/>
      <c r="W258" s="103"/>
      <c r="X258" s="104"/>
      <c r="Y258" s="96"/>
      <c r="Z258" s="96"/>
      <c r="AA258" s="103"/>
      <c r="AB258" s="104"/>
      <c r="AC258" s="213">
        <v>1</v>
      </c>
      <c r="AD258" s="213">
        <v>1</v>
      </c>
      <c r="AE258" s="103"/>
    </row>
    <row r="259" spans="1:34" s="16" customFormat="1" ht="22.5" customHeight="1" x14ac:dyDescent="0.2">
      <c r="A259" s="18">
        <v>14.64</v>
      </c>
      <c r="B259" s="36" t="s">
        <v>275</v>
      </c>
      <c r="C259" s="4">
        <v>1312</v>
      </c>
      <c r="D259" s="3" t="s">
        <v>567</v>
      </c>
      <c r="E259" s="41"/>
      <c r="F259" s="30">
        <v>138</v>
      </c>
      <c r="G259" s="20" t="s">
        <v>384</v>
      </c>
      <c r="H259" s="118"/>
      <c r="I259" s="119"/>
      <c r="J259" s="119"/>
      <c r="K259" s="97"/>
      <c r="L259" s="93"/>
      <c r="M259" s="95"/>
      <c r="N259" s="95"/>
      <c r="O259" s="97"/>
      <c r="P259" s="93"/>
      <c r="Q259" s="95"/>
      <c r="R259" s="188"/>
      <c r="S259" s="97"/>
      <c r="T259" s="93"/>
      <c r="U259" s="95"/>
      <c r="V259" s="95"/>
      <c r="W259" s="97"/>
      <c r="X259" s="93"/>
      <c r="Y259" s="95"/>
      <c r="Z259" s="95"/>
      <c r="AA259" s="97"/>
      <c r="AB259" s="93"/>
      <c r="AC259" s="211">
        <v>1</v>
      </c>
      <c r="AD259" s="95"/>
      <c r="AE259" s="97"/>
    </row>
    <row r="260" spans="1:34" s="16" customFormat="1" ht="22.5" hidden="1" customHeight="1" x14ac:dyDescent="0.2">
      <c r="A260" s="18">
        <v>0.5</v>
      </c>
      <c r="B260" s="4" t="s">
        <v>17</v>
      </c>
      <c r="C260" s="4"/>
      <c r="D260" s="3" t="s">
        <v>364</v>
      </c>
      <c r="E260" s="27"/>
      <c r="F260" s="30">
        <v>345</v>
      </c>
      <c r="G260" s="21" t="s">
        <v>274</v>
      </c>
      <c r="H260" s="93"/>
      <c r="I260" s="95"/>
      <c r="J260" s="95"/>
      <c r="K260" s="97"/>
      <c r="L260" s="93"/>
      <c r="M260" s="95"/>
      <c r="N260" s="95"/>
      <c r="O260" s="97"/>
      <c r="P260" s="93"/>
      <c r="Q260" s="95"/>
      <c r="R260" s="95"/>
      <c r="S260" s="97"/>
      <c r="T260" s="93"/>
      <c r="U260" s="95"/>
      <c r="V260" s="95"/>
      <c r="W260" s="97"/>
      <c r="X260" s="104"/>
      <c r="Y260" s="96"/>
      <c r="Z260" s="96"/>
      <c r="AA260" s="103"/>
      <c r="AB260" s="104"/>
      <c r="AC260" s="188">
        <v>1</v>
      </c>
      <c r="AD260" s="96"/>
      <c r="AE260" s="103"/>
    </row>
    <row r="261" spans="1:34" s="16" customFormat="1" ht="22.5" hidden="1" customHeight="1" x14ac:dyDescent="0.2">
      <c r="A261" s="18">
        <v>87.43</v>
      </c>
      <c r="B261" s="4" t="s">
        <v>167</v>
      </c>
      <c r="C261" s="4"/>
      <c r="D261" s="3" t="s">
        <v>240</v>
      </c>
      <c r="E261" s="27"/>
      <c r="F261" s="30">
        <v>138</v>
      </c>
      <c r="G261" s="21" t="s">
        <v>274</v>
      </c>
      <c r="H261" s="93"/>
      <c r="I261" s="95"/>
      <c r="J261" s="95"/>
      <c r="K261" s="97"/>
      <c r="L261" s="93"/>
      <c r="M261" s="95"/>
      <c r="N261" s="95"/>
      <c r="O261" s="97"/>
      <c r="P261" s="93"/>
      <c r="Q261" s="95"/>
      <c r="R261" s="95"/>
      <c r="S261" s="97"/>
      <c r="T261" s="93"/>
      <c r="U261" s="95"/>
      <c r="V261" s="95"/>
      <c r="W261" s="97"/>
      <c r="X261" s="104"/>
      <c r="Y261" s="96"/>
      <c r="Z261" s="96"/>
      <c r="AA261" s="103"/>
      <c r="AB261" s="104"/>
      <c r="AC261" s="201">
        <v>6</v>
      </c>
      <c r="AD261" s="188">
        <v>3</v>
      </c>
      <c r="AE261" s="225">
        <v>1</v>
      </c>
    </row>
    <row r="262" spans="1:34" s="16" customFormat="1" ht="22.5" hidden="1" customHeight="1" x14ac:dyDescent="0.2">
      <c r="A262" s="18">
        <v>5.58</v>
      </c>
      <c r="B262" s="36" t="s">
        <v>282</v>
      </c>
      <c r="C262" s="4">
        <v>1334</v>
      </c>
      <c r="D262" s="3" t="s">
        <v>822</v>
      </c>
      <c r="E262" s="41"/>
      <c r="F262" s="30">
        <v>138</v>
      </c>
      <c r="G262" s="20" t="s">
        <v>442</v>
      </c>
      <c r="H262" s="118"/>
      <c r="I262" s="208"/>
      <c r="J262" s="119"/>
      <c r="K262" s="97"/>
      <c r="L262" s="93"/>
      <c r="M262" s="142"/>
      <c r="N262" s="95"/>
      <c r="O262" s="97"/>
      <c r="P262" s="93"/>
      <c r="Q262" s="95"/>
      <c r="R262" s="188"/>
      <c r="S262" s="97"/>
      <c r="T262" s="93"/>
      <c r="U262" s="95"/>
      <c r="V262" s="95"/>
      <c r="W262" s="97"/>
      <c r="X262" s="93"/>
      <c r="Y262" s="95"/>
      <c r="Z262" s="95"/>
      <c r="AA262" s="97"/>
      <c r="AB262" s="93"/>
      <c r="AC262" s="111"/>
      <c r="AD262" s="95"/>
      <c r="AE262" s="218">
        <v>1</v>
      </c>
      <c r="AF262"/>
      <c r="AG262"/>
      <c r="AH262"/>
    </row>
    <row r="263" spans="1:34" s="16" customFormat="1" ht="22.5" hidden="1" customHeight="1" x14ac:dyDescent="0.2">
      <c r="A263" s="18">
        <v>36.770000000000003</v>
      </c>
      <c r="B263" s="36" t="s">
        <v>310</v>
      </c>
      <c r="C263" s="4">
        <v>1526</v>
      </c>
      <c r="D263" s="3" t="s">
        <v>604</v>
      </c>
      <c r="E263" s="41"/>
      <c r="F263" s="30">
        <v>138</v>
      </c>
      <c r="G263" s="20" t="s">
        <v>274</v>
      </c>
      <c r="H263" s="193">
        <v>37</v>
      </c>
      <c r="I263" s="119"/>
      <c r="J263" s="119"/>
      <c r="K263" s="97"/>
      <c r="L263" s="93"/>
      <c r="M263" s="95"/>
      <c r="N263" s="95"/>
      <c r="O263" s="97"/>
      <c r="P263" s="93"/>
      <c r="Q263" s="188">
        <v>0</v>
      </c>
      <c r="R263" s="188">
        <v>37</v>
      </c>
      <c r="S263" s="97"/>
      <c r="T263" s="93"/>
      <c r="U263" s="95"/>
      <c r="V263" s="95"/>
      <c r="W263" s="97"/>
      <c r="X263" s="93"/>
      <c r="Y263" s="95"/>
      <c r="Z263" s="95"/>
      <c r="AA263" s="97"/>
      <c r="AB263" s="186">
        <v>4</v>
      </c>
      <c r="AC263" s="95"/>
      <c r="AD263" s="201">
        <v>2</v>
      </c>
      <c r="AE263" s="218">
        <v>1</v>
      </c>
      <c r="AF263"/>
      <c r="AG263"/>
      <c r="AH263"/>
    </row>
    <row r="264" spans="1:34" ht="22.5" hidden="1" customHeight="1" x14ac:dyDescent="0.2">
      <c r="A264" s="18">
        <v>15.8</v>
      </c>
      <c r="B264" s="36" t="s">
        <v>314</v>
      </c>
      <c r="C264" s="4">
        <v>1546</v>
      </c>
      <c r="D264" s="3" t="s">
        <v>751</v>
      </c>
      <c r="E264" s="41"/>
      <c r="F264" s="30">
        <v>138</v>
      </c>
      <c r="G264" s="20" t="s">
        <v>831</v>
      </c>
      <c r="H264" s="193"/>
      <c r="I264" s="119"/>
      <c r="J264" s="119"/>
      <c r="K264" s="97"/>
      <c r="L264" s="93"/>
      <c r="M264" s="95"/>
      <c r="N264" s="95"/>
      <c r="O264" s="97"/>
      <c r="P264" s="93"/>
      <c r="Q264" s="95"/>
      <c r="R264" s="95"/>
      <c r="S264" s="97"/>
      <c r="T264" s="93"/>
      <c r="U264" s="95"/>
      <c r="V264" s="95"/>
      <c r="W264" s="97"/>
      <c r="X264" s="93"/>
      <c r="Y264" s="95"/>
      <c r="Z264" s="95"/>
      <c r="AA264" s="97"/>
      <c r="AB264" s="198">
        <v>1</v>
      </c>
      <c r="AC264" s="95"/>
      <c r="AD264" s="95"/>
      <c r="AE264" s="97"/>
    </row>
    <row r="265" spans="1:34" ht="22.5" hidden="1" customHeight="1" x14ac:dyDescent="0.2">
      <c r="A265" s="18">
        <v>6.48</v>
      </c>
      <c r="B265" s="4" t="s">
        <v>35</v>
      </c>
      <c r="C265" s="4"/>
      <c r="D265" s="3" t="s">
        <v>242</v>
      </c>
      <c r="E265" s="27"/>
      <c r="F265" s="30">
        <v>138</v>
      </c>
      <c r="G265" s="82" t="s">
        <v>442</v>
      </c>
      <c r="H265" s="114"/>
      <c r="I265" s="187"/>
      <c r="J265" s="133"/>
      <c r="K265" s="97"/>
      <c r="L265" s="93"/>
      <c r="M265" s="142"/>
      <c r="N265" s="95"/>
      <c r="O265" s="97"/>
      <c r="P265" s="93"/>
      <c r="Q265" s="95"/>
      <c r="R265" s="188">
        <v>6</v>
      </c>
      <c r="S265" s="97"/>
      <c r="T265" s="93"/>
      <c r="U265" s="95"/>
      <c r="V265" s="95"/>
      <c r="W265" s="97"/>
      <c r="X265" s="104"/>
      <c r="Y265" s="96"/>
      <c r="Z265" s="96"/>
      <c r="AA265" s="103"/>
      <c r="AB265" s="190">
        <v>1</v>
      </c>
      <c r="AC265" s="201">
        <v>1</v>
      </c>
      <c r="AD265" s="96"/>
      <c r="AE265" s="103"/>
    </row>
    <row r="266" spans="1:34" ht="22.5" hidden="1" customHeight="1" x14ac:dyDescent="0.2">
      <c r="A266" s="18">
        <v>2.34</v>
      </c>
      <c r="B266" s="4" t="s">
        <v>36</v>
      </c>
      <c r="C266" s="4" t="s">
        <v>114</v>
      </c>
      <c r="D266" s="3" t="s">
        <v>752</v>
      </c>
      <c r="E266" s="41"/>
      <c r="F266" s="30">
        <v>138</v>
      </c>
      <c r="G266" s="20" t="s">
        <v>831</v>
      </c>
      <c r="H266" s="193"/>
      <c r="I266" s="119"/>
      <c r="J266" s="119"/>
      <c r="K266" s="97"/>
      <c r="L266" s="93"/>
      <c r="M266" s="95"/>
      <c r="N266" s="95"/>
      <c r="O266" s="97"/>
      <c r="P266" s="93"/>
      <c r="Q266" s="95"/>
      <c r="R266" s="95"/>
      <c r="S266" s="97"/>
      <c r="T266" s="93"/>
      <c r="U266" s="95"/>
      <c r="V266" s="95"/>
      <c r="W266" s="97"/>
      <c r="X266" s="93"/>
      <c r="Y266" s="95"/>
      <c r="Z266" s="95"/>
      <c r="AA266" s="97"/>
      <c r="AB266" s="93"/>
      <c r="AC266" s="95"/>
      <c r="AD266" s="95"/>
      <c r="AE266" s="97"/>
    </row>
    <row r="267" spans="1:34" ht="22.5" hidden="1" customHeight="1" x14ac:dyDescent="0.2">
      <c r="A267" s="18">
        <v>8.6</v>
      </c>
      <c r="B267" s="36" t="s">
        <v>292</v>
      </c>
      <c r="C267" s="4">
        <v>1426</v>
      </c>
      <c r="D267" s="3" t="s">
        <v>605</v>
      </c>
      <c r="E267" s="41"/>
      <c r="F267" s="30">
        <v>138</v>
      </c>
      <c r="G267" s="20" t="s">
        <v>274</v>
      </c>
      <c r="H267" s="118"/>
      <c r="I267" s="119"/>
      <c r="J267" s="119"/>
      <c r="K267" s="97"/>
      <c r="L267" s="93"/>
      <c r="M267" s="95"/>
      <c r="N267" s="95"/>
      <c r="O267" s="97"/>
      <c r="P267" s="93"/>
      <c r="Q267" s="188">
        <v>0</v>
      </c>
      <c r="R267" s="188">
        <v>9</v>
      </c>
      <c r="S267" s="97"/>
      <c r="T267" s="93"/>
      <c r="U267" s="95"/>
      <c r="V267" s="95"/>
      <c r="W267" s="97"/>
      <c r="X267" s="93"/>
      <c r="Y267" s="95"/>
      <c r="Z267" s="95"/>
      <c r="AA267" s="97"/>
      <c r="AB267" s="186">
        <v>2</v>
      </c>
      <c r="AC267" s="95"/>
      <c r="AD267" s="114"/>
      <c r="AE267" s="97"/>
    </row>
    <row r="268" spans="1:34" ht="22.5" hidden="1" customHeight="1" x14ac:dyDescent="0.2">
      <c r="A268" s="18">
        <v>8.5399999999999991</v>
      </c>
      <c r="B268" s="36" t="s">
        <v>345</v>
      </c>
      <c r="C268" s="4">
        <v>4581</v>
      </c>
      <c r="D268" s="3" t="s">
        <v>606</v>
      </c>
      <c r="E268" s="41"/>
      <c r="F268" s="30">
        <v>345</v>
      </c>
      <c r="G268" s="20" t="s">
        <v>274</v>
      </c>
      <c r="H268" s="118"/>
      <c r="I268" s="119"/>
      <c r="J268" s="119"/>
      <c r="K268" s="97"/>
      <c r="L268" s="93"/>
      <c r="M268" s="95"/>
      <c r="N268" s="95"/>
      <c r="O268" s="97"/>
      <c r="P268" s="93"/>
      <c r="Q268" s="95"/>
      <c r="R268" s="95"/>
      <c r="S268" s="97"/>
      <c r="T268" s="93"/>
      <c r="U268" s="95"/>
      <c r="V268" s="95"/>
      <c r="W268" s="97"/>
      <c r="X268" s="93"/>
      <c r="Y268" s="95"/>
      <c r="Z268" s="95"/>
      <c r="AA268" s="97"/>
      <c r="AB268" s="186">
        <v>2</v>
      </c>
      <c r="AC268" s="95"/>
      <c r="AD268" s="95"/>
      <c r="AE268" s="218">
        <v>1</v>
      </c>
    </row>
    <row r="269" spans="1:34" ht="22.5" hidden="1" customHeight="1" x14ac:dyDescent="0.2">
      <c r="A269" s="18">
        <v>27.93</v>
      </c>
      <c r="B269" s="36" t="s">
        <v>191</v>
      </c>
      <c r="C269" s="4">
        <v>1636</v>
      </c>
      <c r="D269" s="3" t="s">
        <v>760</v>
      </c>
      <c r="E269" s="41"/>
      <c r="F269" s="30">
        <v>138</v>
      </c>
      <c r="G269" s="20" t="s">
        <v>831</v>
      </c>
      <c r="H269" s="193">
        <v>28</v>
      </c>
      <c r="I269" s="120"/>
      <c r="J269" s="132"/>
      <c r="K269" s="97"/>
      <c r="L269" s="93"/>
      <c r="M269" s="95"/>
      <c r="N269" s="95"/>
      <c r="O269" s="97"/>
      <c r="P269" s="93"/>
      <c r="Q269" s="95"/>
      <c r="R269" s="95"/>
      <c r="S269" s="97"/>
      <c r="T269" s="93"/>
      <c r="U269" s="95"/>
      <c r="V269" s="200">
        <v>1</v>
      </c>
      <c r="W269" s="219">
        <v>1</v>
      </c>
      <c r="X269" s="93"/>
      <c r="Y269" s="95"/>
      <c r="Z269" s="200"/>
      <c r="AA269" s="97"/>
      <c r="AB269" s="198">
        <v>1</v>
      </c>
      <c r="AC269" s="95"/>
      <c r="AD269" s="200">
        <v>1</v>
      </c>
      <c r="AE269" s="219">
        <v>1</v>
      </c>
    </row>
    <row r="270" spans="1:34" ht="22.5" customHeight="1" x14ac:dyDescent="0.2">
      <c r="A270" s="18">
        <v>34</v>
      </c>
      <c r="B270" s="10" t="s">
        <v>436</v>
      </c>
      <c r="C270" s="4">
        <v>4512</v>
      </c>
      <c r="D270" s="3" t="s">
        <v>569</v>
      </c>
      <c r="E270" s="30" t="s">
        <v>396</v>
      </c>
      <c r="F270" s="30">
        <v>345</v>
      </c>
      <c r="G270" s="19" t="s">
        <v>383</v>
      </c>
      <c r="H270" s="93"/>
      <c r="I270" s="95"/>
      <c r="J270" s="95"/>
      <c r="K270" s="103"/>
      <c r="L270" s="104"/>
      <c r="M270" s="96"/>
      <c r="N270" s="96"/>
      <c r="O270" s="103"/>
      <c r="P270" s="104"/>
      <c r="Q270" s="96"/>
      <c r="R270" s="201"/>
      <c r="S270" s="103"/>
      <c r="T270" s="104"/>
      <c r="U270" s="96"/>
      <c r="V270" s="96"/>
      <c r="W270" s="103"/>
      <c r="X270" s="104"/>
      <c r="Y270" s="96"/>
      <c r="Z270" s="96"/>
      <c r="AA270" s="103"/>
      <c r="AB270" s="104"/>
      <c r="AC270" s="201">
        <v>1</v>
      </c>
      <c r="AD270" s="96"/>
      <c r="AE270" s="103"/>
    </row>
    <row r="271" spans="1:34" ht="22.5" hidden="1" customHeight="1" x14ac:dyDescent="0.2">
      <c r="A271" s="94">
        <v>8.4499999999999993</v>
      </c>
      <c r="B271" s="36" t="s">
        <v>161</v>
      </c>
      <c r="C271" s="4"/>
      <c r="D271" s="3" t="s">
        <v>662</v>
      </c>
      <c r="E271" s="27"/>
      <c r="F271" s="30">
        <v>138</v>
      </c>
      <c r="G271" s="19" t="s">
        <v>385</v>
      </c>
      <c r="H271" s="93"/>
      <c r="I271" s="188"/>
      <c r="J271" s="95"/>
      <c r="K271" s="103"/>
      <c r="L271" s="104"/>
      <c r="M271" s="96"/>
      <c r="N271" s="96"/>
      <c r="O271" s="103"/>
      <c r="P271" s="104"/>
      <c r="Q271" s="201"/>
      <c r="R271" s="96"/>
      <c r="S271" s="103"/>
      <c r="T271" s="104"/>
      <c r="U271" s="96"/>
      <c r="V271" s="96"/>
      <c r="W271" s="103"/>
      <c r="X271" s="104"/>
      <c r="Y271" s="96"/>
      <c r="Z271" s="96"/>
      <c r="AA271" s="103"/>
      <c r="AB271" s="104"/>
      <c r="AC271" s="213"/>
      <c r="AD271" s="95"/>
      <c r="AE271" s="103"/>
    </row>
    <row r="272" spans="1:34" ht="22.5" hidden="1" customHeight="1" x14ac:dyDescent="0.2">
      <c r="A272" s="18">
        <v>12</v>
      </c>
      <c r="B272" s="4" t="s">
        <v>256</v>
      </c>
      <c r="C272" s="9">
        <v>1353</v>
      </c>
      <c r="D272" s="3" t="s">
        <v>449</v>
      </c>
      <c r="E272" s="27"/>
      <c r="F272" s="30">
        <v>138</v>
      </c>
      <c r="G272" s="20" t="s">
        <v>442</v>
      </c>
      <c r="H272" s="93"/>
      <c r="I272" s="188"/>
      <c r="J272" s="115"/>
      <c r="K272" s="97"/>
      <c r="L272" s="93"/>
      <c r="M272" s="142"/>
      <c r="N272" s="95"/>
      <c r="O272" s="97"/>
      <c r="P272" s="93"/>
      <c r="Q272" s="95"/>
      <c r="R272" s="188"/>
      <c r="S272" s="97"/>
      <c r="T272" s="104"/>
      <c r="U272" s="95"/>
      <c r="V272" s="96"/>
      <c r="W272" s="103"/>
      <c r="X272" s="104"/>
      <c r="Y272" s="96"/>
      <c r="Z272" s="96"/>
      <c r="AA272" s="103"/>
      <c r="AB272" s="190">
        <v>1</v>
      </c>
      <c r="AC272" s="213">
        <v>1</v>
      </c>
      <c r="AD272" s="96"/>
      <c r="AE272" s="103"/>
    </row>
    <row r="273" spans="1:31" ht="22.5" hidden="1" customHeight="1" x14ac:dyDescent="0.2">
      <c r="A273" s="18">
        <v>61.75</v>
      </c>
      <c r="B273" s="4" t="s">
        <v>263</v>
      </c>
      <c r="C273" s="9">
        <v>1367</v>
      </c>
      <c r="D273" s="3" t="s">
        <v>765</v>
      </c>
      <c r="E273" s="27"/>
      <c r="F273" s="30">
        <v>138</v>
      </c>
      <c r="G273" s="20" t="s">
        <v>442</v>
      </c>
      <c r="H273" s="93"/>
      <c r="I273" s="188"/>
      <c r="J273" s="95"/>
      <c r="K273" s="97"/>
      <c r="L273" s="93"/>
      <c r="M273" s="142"/>
      <c r="N273" s="95"/>
      <c r="O273" s="97"/>
      <c r="P273" s="93"/>
      <c r="Q273" s="95"/>
      <c r="R273" s="188"/>
      <c r="S273" s="97"/>
      <c r="T273" s="122"/>
      <c r="U273" s="95"/>
      <c r="V273" s="96"/>
      <c r="W273" s="103"/>
      <c r="X273" s="104"/>
      <c r="Y273" s="95"/>
      <c r="Z273" s="96"/>
      <c r="AA273" s="225">
        <v>1</v>
      </c>
      <c r="AB273" s="104"/>
      <c r="AC273" s="106"/>
      <c r="AD273" s="96"/>
      <c r="AE273" s="103"/>
    </row>
    <row r="274" spans="1:31" ht="22.5" hidden="1" customHeight="1" x14ac:dyDescent="0.2">
      <c r="A274" s="18">
        <v>9.8800000000000008</v>
      </c>
      <c r="B274" s="4" t="s">
        <v>257</v>
      </c>
      <c r="C274" s="9">
        <v>1354</v>
      </c>
      <c r="D274" s="3" t="s">
        <v>259</v>
      </c>
      <c r="E274" s="27"/>
      <c r="F274" s="30">
        <v>138</v>
      </c>
      <c r="G274" s="20" t="s">
        <v>442</v>
      </c>
      <c r="H274" s="123"/>
      <c r="I274" s="188"/>
      <c r="J274" s="115"/>
      <c r="K274" s="97"/>
      <c r="L274" s="93"/>
      <c r="M274" s="142"/>
      <c r="N274" s="95"/>
      <c r="O274" s="97"/>
      <c r="P274" s="173"/>
      <c r="Q274" s="95"/>
      <c r="R274" s="188"/>
      <c r="S274" s="175"/>
      <c r="T274" s="104"/>
      <c r="U274" s="96"/>
      <c r="V274" s="96"/>
      <c r="W274" s="103"/>
      <c r="X274" s="104"/>
      <c r="Y274" s="96"/>
      <c r="Z274" s="96"/>
      <c r="AA274" s="103"/>
      <c r="AB274" s="104"/>
      <c r="AC274" s="106"/>
      <c r="AD274" s="96"/>
      <c r="AE274" s="218">
        <v>1</v>
      </c>
    </row>
    <row r="275" spans="1:31" ht="22.5" hidden="1" customHeight="1" x14ac:dyDescent="0.2">
      <c r="A275" s="18">
        <v>0.64</v>
      </c>
      <c r="B275" s="4" t="s">
        <v>269</v>
      </c>
      <c r="C275" s="9">
        <v>4521</v>
      </c>
      <c r="D275" s="3" t="s">
        <v>514</v>
      </c>
      <c r="E275" s="27"/>
      <c r="F275" s="30">
        <v>345</v>
      </c>
      <c r="G275" s="20" t="s">
        <v>442</v>
      </c>
      <c r="H275" s="93"/>
      <c r="I275" s="188"/>
      <c r="J275" s="95"/>
      <c r="K275" s="97"/>
      <c r="L275" s="93"/>
      <c r="M275" s="142"/>
      <c r="N275" s="95"/>
      <c r="O275" s="97"/>
      <c r="P275" s="93"/>
      <c r="Q275" s="95"/>
      <c r="R275" s="188"/>
      <c r="S275" s="97"/>
      <c r="T275" s="104"/>
      <c r="U275" s="96"/>
      <c r="V275" s="96"/>
      <c r="W275" s="103"/>
      <c r="X275" s="104"/>
      <c r="Y275" s="96"/>
      <c r="Z275" s="96"/>
      <c r="AA275" s="103"/>
      <c r="AB275" s="104"/>
      <c r="AC275" s="106"/>
      <c r="AD275" s="96"/>
      <c r="AE275" s="103"/>
    </row>
    <row r="276" spans="1:31" ht="22.5" hidden="1" customHeight="1" x14ac:dyDescent="0.2">
      <c r="A276" s="18">
        <v>8.58</v>
      </c>
      <c r="B276" s="10" t="s">
        <v>37</v>
      </c>
      <c r="C276" s="4" t="s">
        <v>123</v>
      </c>
      <c r="D276" s="3" t="s">
        <v>414</v>
      </c>
      <c r="E276" s="41"/>
      <c r="F276" s="32">
        <v>138</v>
      </c>
      <c r="G276" s="19" t="s">
        <v>385</v>
      </c>
      <c r="H276" s="118"/>
      <c r="I276" s="208"/>
      <c r="J276" s="119"/>
      <c r="K276" s="97"/>
      <c r="L276" s="93"/>
      <c r="M276" s="95"/>
      <c r="N276" s="95"/>
      <c r="O276" s="97"/>
      <c r="P276" s="93"/>
      <c r="Q276" s="188"/>
      <c r="R276" s="95"/>
      <c r="S276" s="97"/>
      <c r="T276" s="93"/>
      <c r="U276" s="95"/>
      <c r="V276" s="95"/>
      <c r="W276" s="97"/>
      <c r="X276" s="93"/>
      <c r="Y276" s="95"/>
      <c r="Z276" s="95"/>
      <c r="AA276" s="97"/>
      <c r="AB276" s="93"/>
      <c r="AC276" s="211"/>
      <c r="AD276" s="95"/>
      <c r="AE276" s="97"/>
    </row>
    <row r="277" spans="1:31" ht="22.5" hidden="1" customHeight="1" x14ac:dyDescent="0.2">
      <c r="A277" s="18">
        <v>10</v>
      </c>
      <c r="B277" s="10" t="s">
        <v>437</v>
      </c>
      <c r="C277" s="4" t="s">
        <v>118</v>
      </c>
      <c r="D277" s="3" t="s">
        <v>607</v>
      </c>
      <c r="E277" s="41"/>
      <c r="F277" s="30">
        <v>138</v>
      </c>
      <c r="G277" s="20" t="s">
        <v>274</v>
      </c>
      <c r="H277" s="118"/>
      <c r="I277" s="119"/>
      <c r="J277" s="119"/>
      <c r="K277" s="97"/>
      <c r="L277" s="93"/>
      <c r="M277" s="95"/>
      <c r="N277" s="95"/>
      <c r="O277" s="97"/>
      <c r="P277" s="93"/>
      <c r="Q277" s="95"/>
      <c r="R277" s="95"/>
      <c r="S277" s="97"/>
      <c r="T277" s="93"/>
      <c r="U277" s="95"/>
      <c r="V277" s="95"/>
      <c r="W277" s="97"/>
      <c r="X277" s="93"/>
      <c r="Y277" s="95"/>
      <c r="Z277" s="95"/>
      <c r="AA277" s="97"/>
      <c r="AB277" s="93"/>
      <c r="AC277" s="95"/>
      <c r="AD277" s="188">
        <v>1</v>
      </c>
      <c r="AE277" s="218">
        <v>1</v>
      </c>
    </row>
    <row r="278" spans="1:31" ht="22.5" hidden="1" customHeight="1" x14ac:dyDescent="0.2">
      <c r="A278" s="18">
        <v>1</v>
      </c>
      <c r="B278" s="4" t="s">
        <v>38</v>
      </c>
      <c r="C278" s="4"/>
      <c r="D278" s="3" t="s">
        <v>0</v>
      </c>
      <c r="E278" s="27"/>
      <c r="F278" s="30">
        <v>138</v>
      </c>
      <c r="G278" s="21" t="s">
        <v>274</v>
      </c>
      <c r="H278" s="93"/>
      <c r="I278" s="95"/>
      <c r="J278" s="95"/>
      <c r="K278" s="97"/>
      <c r="L278" s="93"/>
      <c r="M278" s="95"/>
      <c r="N278" s="95"/>
      <c r="O278" s="97"/>
      <c r="P278" s="93"/>
      <c r="Q278" s="95"/>
      <c r="R278" s="95"/>
      <c r="S278" s="97"/>
      <c r="T278" s="93"/>
      <c r="U278" s="95"/>
      <c r="V278" s="95"/>
      <c r="W278" s="97"/>
      <c r="X278" s="104"/>
      <c r="Y278" s="96"/>
      <c r="Z278" s="96"/>
      <c r="AA278" s="103"/>
      <c r="AB278" s="104"/>
      <c r="AC278" s="105"/>
      <c r="AD278" s="96"/>
      <c r="AE278" s="103"/>
    </row>
    <row r="279" spans="1:31" ht="22.5" hidden="1" customHeight="1" x14ac:dyDescent="0.2">
      <c r="A279" s="18">
        <v>1</v>
      </c>
      <c r="B279" s="4" t="s">
        <v>233</v>
      </c>
      <c r="C279" s="4"/>
      <c r="D279" s="3" t="s">
        <v>245</v>
      </c>
      <c r="E279" s="27"/>
      <c r="F279" s="30">
        <v>138</v>
      </c>
      <c r="G279" s="21" t="s">
        <v>274</v>
      </c>
      <c r="H279" s="93"/>
      <c r="I279" s="95"/>
      <c r="J279" s="95"/>
      <c r="K279" s="97"/>
      <c r="L279" s="93"/>
      <c r="M279" s="95"/>
      <c r="N279" s="95"/>
      <c r="O279" s="97"/>
      <c r="P279" s="93"/>
      <c r="Q279" s="95"/>
      <c r="R279" s="95"/>
      <c r="S279" s="97"/>
      <c r="T279" s="93"/>
      <c r="U279" s="95"/>
      <c r="V279" s="95"/>
      <c r="W279" s="97"/>
      <c r="X279" s="104"/>
      <c r="Y279" s="96"/>
      <c r="Z279" s="96"/>
      <c r="AA279" s="103"/>
      <c r="AB279" s="104"/>
      <c r="AC279" s="105"/>
      <c r="AD279" s="96"/>
      <c r="AE279" s="103"/>
    </row>
    <row r="280" spans="1:31" ht="22.5" hidden="1" customHeight="1" x14ac:dyDescent="0.2">
      <c r="A280" s="18">
        <v>3.37</v>
      </c>
      <c r="B280" s="4" t="s">
        <v>817</v>
      </c>
      <c r="C280" s="4">
        <v>1359</v>
      </c>
      <c r="D280" s="3" t="s">
        <v>608</v>
      </c>
      <c r="E280" s="27"/>
      <c r="F280" s="30">
        <v>138</v>
      </c>
      <c r="G280" s="21" t="s">
        <v>274</v>
      </c>
      <c r="H280" s="93"/>
      <c r="I280" s="95"/>
      <c r="J280" s="95"/>
      <c r="K280" s="97"/>
      <c r="L280" s="93"/>
      <c r="M280" s="95"/>
      <c r="N280" s="95"/>
      <c r="O280" s="97"/>
      <c r="P280" s="93"/>
      <c r="Q280" s="188">
        <v>0</v>
      </c>
      <c r="R280" s="188">
        <v>3</v>
      </c>
      <c r="S280" s="97"/>
      <c r="T280" s="93"/>
      <c r="U280" s="95"/>
      <c r="V280" s="95"/>
      <c r="W280" s="97"/>
      <c r="X280" s="104"/>
      <c r="Y280" s="96"/>
      <c r="Z280" s="96"/>
      <c r="AA280" s="103"/>
      <c r="AB280" s="104"/>
      <c r="AC280" s="105"/>
      <c r="AD280" s="96"/>
      <c r="AE280" s="225">
        <v>1</v>
      </c>
    </row>
    <row r="281" spans="1:31" ht="22.5" hidden="1" customHeight="1" x14ac:dyDescent="0.2">
      <c r="A281" s="18">
        <v>5</v>
      </c>
      <c r="B281" s="4" t="s">
        <v>39</v>
      </c>
      <c r="C281" s="4"/>
      <c r="D281" s="3" t="s">
        <v>243</v>
      </c>
      <c r="E281" s="27"/>
      <c r="F281" s="30">
        <v>138</v>
      </c>
      <c r="G281" s="21" t="s">
        <v>274</v>
      </c>
      <c r="H281" s="93"/>
      <c r="I281" s="95"/>
      <c r="J281" s="95"/>
      <c r="K281" s="97"/>
      <c r="L281" s="93"/>
      <c r="M281" s="95"/>
      <c r="N281" s="95"/>
      <c r="O281" s="97"/>
      <c r="P281" s="93"/>
      <c r="Q281" s="95"/>
      <c r="R281" s="95"/>
      <c r="S281" s="97"/>
      <c r="T281" s="93"/>
      <c r="U281" s="95"/>
      <c r="V281" s="95"/>
      <c r="W281" s="97"/>
      <c r="X281" s="104"/>
      <c r="Y281" s="96"/>
      <c r="Z281" s="96"/>
      <c r="AA281" s="103"/>
      <c r="AB281" s="104"/>
      <c r="AC281" s="96"/>
      <c r="AD281" s="95"/>
      <c r="AE281" s="103"/>
    </row>
    <row r="282" spans="1:31" ht="22.5" hidden="1" customHeight="1" x14ac:dyDescent="0.2">
      <c r="A282" s="18">
        <v>0.27</v>
      </c>
      <c r="B282" s="4"/>
      <c r="C282" s="4"/>
      <c r="D282" s="3" t="s">
        <v>609</v>
      </c>
      <c r="E282" s="27"/>
      <c r="F282" s="30">
        <v>138</v>
      </c>
      <c r="G282" s="21" t="s">
        <v>274</v>
      </c>
      <c r="H282" s="93"/>
      <c r="I282" s="95"/>
      <c r="J282" s="95"/>
      <c r="K282" s="97"/>
      <c r="L282" s="93"/>
      <c r="M282" s="95"/>
      <c r="N282" s="95"/>
      <c r="O282" s="97"/>
      <c r="P282" s="93"/>
      <c r="Q282" s="95"/>
      <c r="R282" s="95"/>
      <c r="S282" s="97"/>
      <c r="T282" s="93"/>
      <c r="U282" s="95"/>
      <c r="V282" s="95"/>
      <c r="W282" s="97"/>
      <c r="X282" s="104"/>
      <c r="Y282" s="96"/>
      <c r="Z282" s="96"/>
      <c r="AA282" s="103"/>
      <c r="AB282" s="104"/>
      <c r="AC282" s="96"/>
      <c r="AD282" s="95"/>
      <c r="AE282" s="103"/>
    </row>
    <row r="283" spans="1:31" ht="22.5" hidden="1" customHeight="1" x14ac:dyDescent="0.2">
      <c r="A283" s="18">
        <v>0.33</v>
      </c>
      <c r="B283" s="4"/>
      <c r="C283" s="4"/>
      <c r="D283" s="3" t="s">
        <v>457</v>
      </c>
      <c r="E283" s="27"/>
      <c r="F283" s="30">
        <v>138</v>
      </c>
      <c r="G283" s="21" t="s">
        <v>274</v>
      </c>
      <c r="H283" s="93"/>
      <c r="I283" s="95"/>
      <c r="J283" s="95"/>
      <c r="K283" s="97"/>
      <c r="L283" s="93"/>
      <c r="M283" s="95"/>
      <c r="N283" s="95"/>
      <c r="O283" s="97"/>
      <c r="P283" s="93"/>
      <c r="Q283" s="95"/>
      <c r="R283" s="95"/>
      <c r="S283" s="97"/>
      <c r="T283" s="93"/>
      <c r="U283" s="95"/>
      <c r="V283" s="95"/>
      <c r="W283" s="97"/>
      <c r="X283" s="104"/>
      <c r="Y283" s="96"/>
      <c r="Z283" s="96"/>
      <c r="AA283" s="103"/>
      <c r="AB283" s="104"/>
      <c r="AC283" s="96"/>
      <c r="AD283" s="95"/>
      <c r="AE283" s="103"/>
    </row>
    <row r="284" spans="1:31" ht="22.5" customHeight="1" x14ac:dyDescent="0.2">
      <c r="A284" s="18">
        <v>26.8</v>
      </c>
      <c r="B284" s="36" t="s">
        <v>289</v>
      </c>
      <c r="C284" s="4">
        <v>1396</v>
      </c>
      <c r="D284" s="3" t="s">
        <v>570</v>
      </c>
      <c r="E284" s="41"/>
      <c r="F284" s="30">
        <v>138</v>
      </c>
      <c r="G284" s="20" t="s">
        <v>383</v>
      </c>
      <c r="H284" s="118"/>
      <c r="I284" s="119"/>
      <c r="J284" s="119"/>
      <c r="K284" s="97"/>
      <c r="L284" s="93"/>
      <c r="M284" s="95"/>
      <c r="N284" s="95"/>
      <c r="O284" s="97"/>
      <c r="P284" s="93"/>
      <c r="Q284" s="95"/>
      <c r="R284" s="188"/>
      <c r="S284" s="97"/>
      <c r="T284" s="93"/>
      <c r="U284" s="95"/>
      <c r="V284" s="95"/>
      <c r="W284" s="97"/>
      <c r="X284" s="93"/>
      <c r="Y284" s="95"/>
      <c r="Z284" s="95"/>
      <c r="AA284" s="97"/>
      <c r="AB284" s="188">
        <v>1</v>
      </c>
      <c r="AC284" s="211">
        <v>1</v>
      </c>
      <c r="AD284" s="95"/>
      <c r="AE284" s="152"/>
    </row>
    <row r="285" spans="1:31" ht="22.5" customHeight="1" x14ac:dyDescent="0.2">
      <c r="A285" s="18">
        <v>11.44</v>
      </c>
      <c r="B285" s="36" t="s">
        <v>319</v>
      </c>
      <c r="C285" s="4">
        <v>1572</v>
      </c>
      <c r="D285" s="3" t="s">
        <v>571</v>
      </c>
      <c r="E285" s="41"/>
      <c r="F285" s="30">
        <v>138</v>
      </c>
      <c r="G285" s="20" t="s">
        <v>383</v>
      </c>
      <c r="H285" s="118"/>
      <c r="I285" s="119"/>
      <c r="J285" s="119"/>
      <c r="K285" s="97"/>
      <c r="L285" s="93"/>
      <c r="M285" s="95"/>
      <c r="N285" s="95"/>
      <c r="O285" s="97"/>
      <c r="P285" s="93"/>
      <c r="Q285" s="95"/>
      <c r="R285" s="188"/>
      <c r="S285" s="97"/>
      <c r="T285" s="93"/>
      <c r="U285" s="95"/>
      <c r="V285" s="95"/>
      <c r="W285" s="97"/>
      <c r="X285" s="93"/>
      <c r="Y285" s="95"/>
      <c r="Z285" s="95"/>
      <c r="AA285" s="97"/>
      <c r="AB285" s="93"/>
      <c r="AC285" s="211">
        <v>1</v>
      </c>
      <c r="AD285" s="95"/>
      <c r="AE285" s="97"/>
    </row>
    <row r="286" spans="1:31" ht="22.5" hidden="1" customHeight="1" x14ac:dyDescent="0.2">
      <c r="A286" s="18">
        <v>12.8</v>
      </c>
      <c r="B286" s="4" t="s">
        <v>778</v>
      </c>
      <c r="C286" s="4"/>
      <c r="D286" s="3" t="s">
        <v>663</v>
      </c>
      <c r="E286" s="27"/>
      <c r="F286" s="30">
        <v>138</v>
      </c>
      <c r="G286" s="19" t="s">
        <v>385</v>
      </c>
      <c r="H286" s="93"/>
      <c r="I286" s="95"/>
      <c r="J286" s="95"/>
      <c r="K286" s="103"/>
      <c r="L286" s="104"/>
      <c r="M286" s="96"/>
      <c r="N286" s="96"/>
      <c r="O286" s="103"/>
      <c r="P286" s="104"/>
      <c r="Q286" s="201">
        <v>13</v>
      </c>
      <c r="R286" s="96"/>
      <c r="S286" s="103"/>
      <c r="T286" s="104"/>
      <c r="U286" s="96"/>
      <c r="V286" s="96"/>
      <c r="W286" s="103"/>
      <c r="X286" s="104"/>
      <c r="Y286" s="96"/>
      <c r="Z286" s="96"/>
      <c r="AA286" s="103"/>
      <c r="AB286" s="104"/>
      <c r="AC286" s="201"/>
      <c r="AD286" s="96"/>
      <c r="AE286" s="103"/>
    </row>
    <row r="287" spans="1:31" ht="22.5" hidden="1" customHeight="1" x14ac:dyDescent="0.2">
      <c r="A287" s="18">
        <v>36.25</v>
      </c>
      <c r="B287" s="36" t="s">
        <v>344</v>
      </c>
      <c r="C287" s="4">
        <v>4561</v>
      </c>
      <c r="D287" s="3" t="s">
        <v>744</v>
      </c>
      <c r="E287" s="41"/>
      <c r="F287" s="30">
        <v>345</v>
      </c>
      <c r="G287" s="20" t="s">
        <v>831</v>
      </c>
      <c r="H287" s="118"/>
      <c r="I287" s="119"/>
      <c r="J287" s="208">
        <v>36</v>
      </c>
      <c r="K287" s="97"/>
      <c r="L287" s="93"/>
      <c r="M287" s="95"/>
      <c r="N287" s="95"/>
      <c r="O287" s="97"/>
      <c r="P287" s="93"/>
      <c r="Q287" s="95"/>
      <c r="R287" s="95"/>
      <c r="S287" s="97"/>
      <c r="T287" s="93"/>
      <c r="U287" s="95"/>
      <c r="V287" s="95"/>
      <c r="W287" s="97"/>
      <c r="X287" s="186">
        <v>1</v>
      </c>
      <c r="Y287" s="95"/>
      <c r="Z287" s="200">
        <v>4</v>
      </c>
      <c r="AA287" s="219">
        <v>2</v>
      </c>
      <c r="AB287" s="198">
        <v>1</v>
      </c>
      <c r="AC287" s="188">
        <v>1</v>
      </c>
      <c r="AD287" s="95"/>
      <c r="AE287" s="97"/>
    </row>
    <row r="288" spans="1:31" ht="22.5" hidden="1" customHeight="1" x14ac:dyDescent="0.2">
      <c r="A288" s="18">
        <v>11.29</v>
      </c>
      <c r="B288" s="4" t="s">
        <v>201</v>
      </c>
      <c r="C288" s="4"/>
      <c r="D288" s="3" t="s">
        <v>739</v>
      </c>
      <c r="E288" s="27"/>
      <c r="F288" s="30">
        <v>138</v>
      </c>
      <c r="G288" s="19" t="s">
        <v>831</v>
      </c>
      <c r="H288" s="93"/>
      <c r="I288" s="95"/>
      <c r="J288" s="95"/>
      <c r="K288" s="103"/>
      <c r="L288" s="104"/>
      <c r="M288" s="96"/>
      <c r="N288" s="96"/>
      <c r="O288" s="103"/>
      <c r="P288" s="104"/>
      <c r="Q288" s="96"/>
      <c r="R288" s="96"/>
      <c r="S288" s="103"/>
      <c r="T288" s="104"/>
      <c r="U288" s="96"/>
      <c r="V288" s="96"/>
      <c r="W288" s="103"/>
      <c r="X288" s="104"/>
      <c r="Y288" s="96"/>
      <c r="Z288" s="96"/>
      <c r="AA288" s="103"/>
      <c r="AB288" s="104"/>
      <c r="AC288" s="96"/>
      <c r="AD288" s="96"/>
      <c r="AE288" s="224">
        <v>1</v>
      </c>
    </row>
    <row r="289" spans="1:31" ht="22.5" hidden="1" customHeight="1" x14ac:dyDescent="0.2">
      <c r="A289" s="18">
        <v>20.2</v>
      </c>
      <c r="B289" s="4" t="s">
        <v>157</v>
      </c>
      <c r="C289" s="4"/>
      <c r="D289" s="3" t="s">
        <v>757</v>
      </c>
      <c r="E289" s="27"/>
      <c r="F289" s="30">
        <v>138</v>
      </c>
      <c r="G289" s="19" t="s">
        <v>831</v>
      </c>
      <c r="H289" s="93"/>
      <c r="I289" s="95"/>
      <c r="J289" s="95"/>
      <c r="K289" s="103"/>
      <c r="L289" s="104"/>
      <c r="M289" s="96"/>
      <c r="N289" s="96"/>
      <c r="O289" s="103"/>
      <c r="P289" s="104"/>
      <c r="Q289" s="96"/>
      <c r="R289" s="96"/>
      <c r="S289" s="103"/>
      <c r="T289" s="104"/>
      <c r="U289" s="96"/>
      <c r="V289" s="96"/>
      <c r="W289" s="103"/>
      <c r="X289" s="104"/>
      <c r="Y289" s="96"/>
      <c r="Z289" s="96"/>
      <c r="AA289" s="103"/>
      <c r="AB289" s="197">
        <v>1</v>
      </c>
      <c r="AC289" s="96"/>
      <c r="AD289" s="96"/>
      <c r="AE289" s="224">
        <v>1</v>
      </c>
    </row>
    <row r="290" spans="1:31" ht="22.5" hidden="1" customHeight="1" x14ac:dyDescent="0.2">
      <c r="A290" s="126">
        <v>33.1</v>
      </c>
      <c r="B290" s="4" t="s">
        <v>228</v>
      </c>
      <c r="C290" s="127"/>
      <c r="D290" s="3" t="s">
        <v>758</v>
      </c>
      <c r="E290" s="27"/>
      <c r="F290" s="30">
        <v>345</v>
      </c>
      <c r="G290" s="19" t="s">
        <v>831</v>
      </c>
      <c r="H290" s="93"/>
      <c r="I290" s="117"/>
      <c r="J290" s="117"/>
      <c r="K290" s="108"/>
      <c r="L290" s="104"/>
      <c r="M290" s="108"/>
      <c r="N290" s="108"/>
      <c r="O290" s="103"/>
      <c r="P290" s="136"/>
      <c r="Q290" s="108"/>
      <c r="R290" s="108"/>
      <c r="S290" s="103"/>
      <c r="T290" s="136"/>
      <c r="U290" s="108"/>
      <c r="V290" s="108"/>
      <c r="W290" s="103"/>
      <c r="X290" s="136"/>
      <c r="Y290" s="108"/>
      <c r="Z290" s="108"/>
      <c r="AA290" s="103"/>
      <c r="AB290" s="199">
        <v>1</v>
      </c>
      <c r="AC290" s="201">
        <v>1</v>
      </c>
      <c r="AD290" s="108"/>
      <c r="AE290" s="224">
        <v>1</v>
      </c>
    </row>
    <row r="291" spans="1:31" ht="22.5" hidden="1" customHeight="1" x14ac:dyDescent="0.2">
      <c r="A291" s="126">
        <v>10.210000000000001</v>
      </c>
      <c r="B291" s="4" t="s">
        <v>174</v>
      </c>
      <c r="C291" s="127"/>
      <c r="D291" s="3" t="s">
        <v>731</v>
      </c>
      <c r="E291" s="27"/>
      <c r="F291" s="30">
        <v>138</v>
      </c>
      <c r="G291" s="19" t="s">
        <v>831</v>
      </c>
      <c r="H291" s="93"/>
      <c r="I291" s="117"/>
      <c r="J291" s="117"/>
      <c r="K291" s="108"/>
      <c r="L291" s="104"/>
      <c r="M291" s="108"/>
      <c r="N291" s="108"/>
      <c r="O291" s="103"/>
      <c r="P291" s="136"/>
      <c r="Q291" s="108"/>
      <c r="R291" s="108"/>
      <c r="S291" s="103"/>
      <c r="T291" s="136"/>
      <c r="U291" s="108"/>
      <c r="V291" s="108"/>
      <c r="W291" s="103"/>
      <c r="X291" s="136"/>
      <c r="Y291" s="108"/>
      <c r="Z291" s="108"/>
      <c r="AA291" s="103"/>
      <c r="AB291" s="199">
        <v>1</v>
      </c>
      <c r="AC291" s="176"/>
      <c r="AD291" s="108"/>
      <c r="AE291" s="224">
        <v>1</v>
      </c>
    </row>
    <row r="292" spans="1:31" ht="22.5" hidden="1" customHeight="1" x14ac:dyDescent="0.2">
      <c r="A292" s="126">
        <v>47.65</v>
      </c>
      <c r="B292" s="4" t="s">
        <v>145</v>
      </c>
      <c r="C292" s="127"/>
      <c r="D292" s="3" t="s">
        <v>358</v>
      </c>
      <c r="E292" s="27"/>
      <c r="F292" s="30">
        <v>230</v>
      </c>
      <c r="G292" s="19" t="s">
        <v>831</v>
      </c>
      <c r="H292" s="93"/>
      <c r="I292" s="117"/>
      <c r="J292" s="205">
        <v>48</v>
      </c>
      <c r="K292" s="170"/>
      <c r="L292" s="102"/>
      <c r="M292" s="170"/>
      <c r="N292" s="170"/>
      <c r="O292" s="101"/>
      <c r="P292" s="174"/>
      <c r="Q292" s="170"/>
      <c r="R292" s="170"/>
      <c r="S292" s="103"/>
      <c r="T292" s="136"/>
      <c r="U292" s="108"/>
      <c r="V292" s="108"/>
      <c r="W292" s="103"/>
      <c r="X292" s="136"/>
      <c r="Y292" s="108"/>
      <c r="Z292" s="108"/>
      <c r="AA292" s="103"/>
      <c r="AB292" s="199">
        <v>2</v>
      </c>
      <c r="AC292" s="206">
        <v>2</v>
      </c>
      <c r="AD292" s="223">
        <v>5</v>
      </c>
      <c r="AE292" s="224">
        <v>3</v>
      </c>
    </row>
    <row r="293" spans="1:31" ht="22.5" hidden="1" customHeight="1" x14ac:dyDescent="0.2">
      <c r="A293" s="126">
        <v>5.25</v>
      </c>
      <c r="B293" s="4" t="s">
        <v>156</v>
      </c>
      <c r="C293" s="127"/>
      <c r="D293" s="3" t="s">
        <v>755</v>
      </c>
      <c r="E293" s="27"/>
      <c r="F293" s="30">
        <v>138</v>
      </c>
      <c r="G293" s="19" t="s">
        <v>831</v>
      </c>
      <c r="H293" s="93"/>
      <c r="I293" s="95"/>
      <c r="J293" s="133"/>
      <c r="K293" s="108"/>
      <c r="L293" s="104"/>
      <c r="M293" s="108"/>
      <c r="N293" s="212">
        <v>5</v>
      </c>
      <c r="O293" s="103"/>
      <c r="P293" s="136"/>
      <c r="Q293" s="108"/>
      <c r="R293" s="108"/>
      <c r="S293" s="103"/>
      <c r="T293" s="136"/>
      <c r="U293" s="108"/>
      <c r="V293" s="108"/>
      <c r="W293" s="103"/>
      <c r="X293" s="136"/>
      <c r="Y293" s="108"/>
      <c r="Z293" s="108"/>
      <c r="AA293" s="103"/>
      <c r="AB293" s="140"/>
      <c r="AC293" s="176"/>
      <c r="AD293" s="108"/>
      <c r="AE293" s="224">
        <v>1</v>
      </c>
    </row>
    <row r="294" spans="1:31" ht="22.5" hidden="1" customHeight="1" x14ac:dyDescent="0.2">
      <c r="A294" s="18">
        <v>1.28</v>
      </c>
      <c r="B294" s="4" t="s">
        <v>20</v>
      </c>
      <c r="C294" s="9">
        <v>1356</v>
      </c>
      <c r="D294" s="3" t="s">
        <v>448</v>
      </c>
      <c r="E294" s="27"/>
      <c r="F294" s="30">
        <v>138</v>
      </c>
      <c r="G294" s="82" t="s">
        <v>442</v>
      </c>
      <c r="H294" s="114"/>
      <c r="I294" s="188"/>
      <c r="J294" s="95"/>
      <c r="K294" s="97"/>
      <c r="L294" s="93"/>
      <c r="M294" s="171"/>
      <c r="N294" s="95"/>
      <c r="O294" s="97"/>
      <c r="P294" s="93"/>
      <c r="Q294" s="95"/>
      <c r="R294" s="188"/>
      <c r="S294" s="97"/>
      <c r="T294" s="104"/>
      <c r="U294" s="96"/>
      <c r="V294" s="96"/>
      <c r="W294" s="103"/>
      <c r="X294" s="104"/>
      <c r="Y294" s="96"/>
      <c r="Z294" s="96"/>
      <c r="AA294" s="103"/>
      <c r="AB294" s="104"/>
      <c r="AC294" s="106"/>
      <c r="AD294" s="96"/>
      <c r="AE294" s="103"/>
    </row>
    <row r="295" spans="1:31" ht="22.5" hidden="1" customHeight="1" x14ac:dyDescent="0.2">
      <c r="A295" s="126">
        <v>3.27</v>
      </c>
      <c r="B295" s="4" t="s">
        <v>265</v>
      </c>
      <c r="C295" s="30">
        <v>1396</v>
      </c>
      <c r="D295" s="3" t="s">
        <v>347</v>
      </c>
      <c r="E295" s="27"/>
      <c r="F295" s="30">
        <v>138</v>
      </c>
      <c r="G295" s="82" t="s">
        <v>442</v>
      </c>
      <c r="H295" s="128"/>
      <c r="I295" s="205">
        <v>3</v>
      </c>
      <c r="J295" s="117"/>
      <c r="K295" s="117"/>
      <c r="L295" s="116"/>
      <c r="M295" s="142"/>
      <c r="N295" s="128"/>
      <c r="O295" s="97"/>
      <c r="P295" s="128"/>
      <c r="Q295" s="117"/>
      <c r="R295" s="205"/>
      <c r="S295" s="97"/>
      <c r="T295" s="136"/>
      <c r="U295" s="108"/>
      <c r="V295" s="108"/>
      <c r="W295" s="103"/>
      <c r="X295" s="136"/>
      <c r="Y295" s="108"/>
      <c r="Z295" s="108"/>
      <c r="AA295" s="103"/>
      <c r="AB295" s="140"/>
      <c r="AC295" s="137"/>
      <c r="AD295" s="108"/>
      <c r="AE295" s="103"/>
    </row>
    <row r="296" spans="1:31" ht="22.5" hidden="1" customHeight="1" x14ac:dyDescent="0.2">
      <c r="A296" s="126">
        <v>11.5</v>
      </c>
      <c r="B296" s="4" t="s">
        <v>252</v>
      </c>
      <c r="C296" s="30">
        <v>1344</v>
      </c>
      <c r="D296" s="3" t="s">
        <v>515</v>
      </c>
      <c r="E296" s="27"/>
      <c r="F296" s="30">
        <v>138</v>
      </c>
      <c r="G296" s="82" t="s">
        <v>442</v>
      </c>
      <c r="H296" s="128"/>
      <c r="I296" s="117"/>
      <c r="J296" s="138"/>
      <c r="K296" s="117"/>
      <c r="L296" s="93"/>
      <c r="M296" s="172"/>
      <c r="N296" s="117"/>
      <c r="O296" s="97"/>
      <c r="P296" s="128"/>
      <c r="Q296" s="117"/>
      <c r="R296" s="117"/>
      <c r="S296" s="97"/>
      <c r="T296" s="136"/>
      <c r="U296" s="117"/>
      <c r="V296" s="108"/>
      <c r="W296" s="103"/>
      <c r="X296" s="136"/>
      <c r="Y296" s="212">
        <v>1</v>
      </c>
      <c r="Z296" s="108"/>
      <c r="AA296" s="103"/>
      <c r="AB296" s="195">
        <v>1</v>
      </c>
      <c r="AC296" s="137"/>
      <c r="AD296" s="108"/>
      <c r="AE296" s="103"/>
    </row>
    <row r="297" spans="1:31" ht="22.5" hidden="1" customHeight="1" x14ac:dyDescent="0.2">
      <c r="A297" s="126">
        <v>3.72</v>
      </c>
      <c r="B297" s="4" t="s">
        <v>40</v>
      </c>
      <c r="C297" s="127" t="s">
        <v>120</v>
      </c>
      <c r="D297" s="3" t="s">
        <v>665</v>
      </c>
      <c r="E297" s="41"/>
      <c r="F297" s="30">
        <v>138</v>
      </c>
      <c r="G297" s="82" t="s">
        <v>831</v>
      </c>
      <c r="H297" s="130"/>
      <c r="I297" s="131"/>
      <c r="J297" s="131"/>
      <c r="K297" s="117"/>
      <c r="L297" s="93"/>
      <c r="M297" s="117"/>
      <c r="N297" s="117"/>
      <c r="O297" s="97"/>
      <c r="P297" s="128"/>
      <c r="Q297" s="117"/>
      <c r="R297" s="117"/>
      <c r="S297" s="97"/>
      <c r="T297" s="128"/>
      <c r="U297" s="117"/>
      <c r="V297" s="117"/>
      <c r="W297" s="97"/>
      <c r="X297" s="128"/>
      <c r="Y297" s="117"/>
      <c r="Z297" s="117"/>
      <c r="AA297" s="97"/>
      <c r="AB297" s="198">
        <v>1</v>
      </c>
      <c r="AC297" s="95"/>
      <c r="AD297" s="117"/>
      <c r="AE297" s="97"/>
    </row>
    <row r="298" spans="1:31" ht="22.5" customHeight="1" x14ac:dyDescent="0.2">
      <c r="A298" s="126">
        <v>14.55</v>
      </c>
      <c r="B298" s="4" t="s">
        <v>210</v>
      </c>
      <c r="C298" s="127"/>
      <c r="D298" s="3" t="s">
        <v>572</v>
      </c>
      <c r="E298" s="27"/>
      <c r="F298" s="30">
        <v>138</v>
      </c>
      <c r="G298" s="80" t="s">
        <v>383</v>
      </c>
      <c r="H298" s="128"/>
      <c r="I298" s="117"/>
      <c r="J298" s="117"/>
      <c r="K298" s="108"/>
      <c r="L298" s="104"/>
      <c r="M298" s="108"/>
      <c r="N298" s="108"/>
      <c r="O298" s="97"/>
      <c r="P298" s="128"/>
      <c r="Q298" s="117"/>
      <c r="R298" s="205"/>
      <c r="S298" s="103"/>
      <c r="T298" s="136"/>
      <c r="U298" s="108"/>
      <c r="V298" s="108"/>
      <c r="W298" s="103"/>
      <c r="X298" s="136"/>
      <c r="Y298" s="108"/>
      <c r="Z298" s="108"/>
      <c r="AA298" s="103"/>
      <c r="AB298" s="140"/>
      <c r="AC298" s="214">
        <v>0</v>
      </c>
      <c r="AD298" s="108"/>
      <c r="AE298" s="103"/>
    </row>
    <row r="299" spans="1:31" ht="22.5" customHeight="1" x14ac:dyDescent="0.2">
      <c r="A299" s="126">
        <v>0.25</v>
      </c>
      <c r="B299" s="10" t="s">
        <v>41</v>
      </c>
      <c r="C299" s="127" t="s">
        <v>119</v>
      </c>
      <c r="D299" s="3" t="s">
        <v>402</v>
      </c>
      <c r="E299" s="41"/>
      <c r="F299" s="30">
        <v>138</v>
      </c>
      <c r="G299" s="82" t="s">
        <v>383</v>
      </c>
      <c r="H299" s="130"/>
      <c r="I299" s="131"/>
      <c r="J299" s="131"/>
      <c r="K299" s="117"/>
      <c r="L299" s="93"/>
      <c r="M299" s="117"/>
      <c r="N299" s="117"/>
      <c r="O299" s="97"/>
      <c r="P299" s="128"/>
      <c r="Q299" s="117"/>
      <c r="R299" s="205"/>
      <c r="S299" s="97"/>
      <c r="T299" s="128"/>
      <c r="U299" s="117"/>
      <c r="V299" s="117"/>
      <c r="W299" s="97"/>
      <c r="X299" s="128"/>
      <c r="Y299" s="117"/>
      <c r="Z299" s="95"/>
      <c r="AA299" s="97"/>
      <c r="AB299" s="116"/>
      <c r="AC299" s="211">
        <v>1</v>
      </c>
      <c r="AD299" s="95"/>
      <c r="AE299" s="97"/>
    </row>
    <row r="300" spans="1:31" ht="22.5" hidden="1" customHeight="1" x14ac:dyDescent="0.2">
      <c r="A300" s="126">
        <v>14.13</v>
      </c>
      <c r="B300" s="36" t="s">
        <v>297</v>
      </c>
      <c r="C300" s="127">
        <v>1452</v>
      </c>
      <c r="D300" s="3" t="s">
        <v>613</v>
      </c>
      <c r="E300" s="41"/>
      <c r="F300" s="30">
        <v>138</v>
      </c>
      <c r="G300" s="82" t="s">
        <v>274</v>
      </c>
      <c r="H300" s="130"/>
      <c r="I300" s="131"/>
      <c r="J300" s="131"/>
      <c r="K300" s="117"/>
      <c r="L300" s="93"/>
      <c r="M300" s="117"/>
      <c r="N300" s="117"/>
      <c r="O300" s="97"/>
      <c r="P300" s="128"/>
      <c r="Q300" s="205">
        <v>4</v>
      </c>
      <c r="R300" s="205">
        <v>10</v>
      </c>
      <c r="S300" s="97"/>
      <c r="T300" s="128"/>
      <c r="U300" s="117"/>
      <c r="V300" s="117"/>
      <c r="W300" s="97"/>
      <c r="X300" s="93"/>
      <c r="Y300" s="117"/>
      <c r="Z300" s="117"/>
      <c r="AA300" s="97"/>
      <c r="AB300" s="186">
        <v>1</v>
      </c>
      <c r="AC300" s="205">
        <v>1</v>
      </c>
      <c r="AD300" s="212">
        <v>1</v>
      </c>
      <c r="AE300" s="218">
        <v>1</v>
      </c>
    </row>
    <row r="301" spans="1:31" ht="22.5" hidden="1" customHeight="1" x14ac:dyDescent="0.2">
      <c r="A301" s="126">
        <v>25.46</v>
      </c>
      <c r="B301" s="36" t="s">
        <v>295</v>
      </c>
      <c r="C301" s="127">
        <v>1436</v>
      </c>
      <c r="D301" s="3" t="s">
        <v>610</v>
      </c>
      <c r="E301" s="41"/>
      <c r="F301" s="30">
        <v>138</v>
      </c>
      <c r="G301" s="82" t="s">
        <v>274</v>
      </c>
      <c r="H301" s="130"/>
      <c r="I301" s="131"/>
      <c r="J301" s="131"/>
      <c r="K301" s="97"/>
      <c r="L301" s="114"/>
      <c r="M301" s="117"/>
      <c r="N301" s="117"/>
      <c r="O301" s="97"/>
      <c r="P301" s="128"/>
      <c r="Q301" s="117"/>
      <c r="R301" s="117"/>
      <c r="S301" s="97"/>
      <c r="T301" s="128"/>
      <c r="U301" s="117"/>
      <c r="V301" s="117"/>
      <c r="W301" s="97"/>
      <c r="X301" s="128"/>
      <c r="Y301" s="117"/>
      <c r="Z301" s="117"/>
      <c r="AA301" s="97"/>
      <c r="AB301" s="202">
        <v>1</v>
      </c>
      <c r="AC301" s="117"/>
      <c r="AD301" s="205">
        <v>1</v>
      </c>
      <c r="AE301" s="218">
        <v>1</v>
      </c>
    </row>
    <row r="302" spans="1:31" ht="22.5" hidden="1" customHeight="1" x14ac:dyDescent="0.2">
      <c r="A302" s="126">
        <v>4.07</v>
      </c>
      <c r="B302" s="36" t="s">
        <v>307</v>
      </c>
      <c r="C302" s="127">
        <v>1506</v>
      </c>
      <c r="D302" s="27" t="s">
        <v>611</v>
      </c>
      <c r="E302" s="41"/>
      <c r="F302" s="30">
        <v>138</v>
      </c>
      <c r="G302" s="82" t="s">
        <v>274</v>
      </c>
      <c r="H302" s="130"/>
      <c r="I302" s="131"/>
      <c r="J302" s="131"/>
      <c r="K302" s="97"/>
      <c r="L302" s="114"/>
      <c r="M302" s="117"/>
      <c r="N302" s="117"/>
      <c r="O302" s="97"/>
      <c r="P302" s="128"/>
      <c r="Q302" s="117"/>
      <c r="R302" s="117"/>
      <c r="S302" s="97"/>
      <c r="T302" s="128"/>
      <c r="U302" s="117"/>
      <c r="V302" s="117"/>
      <c r="W302" s="97"/>
      <c r="X302" s="128"/>
      <c r="Y302" s="117"/>
      <c r="Z302" s="117"/>
      <c r="AA302" s="97"/>
      <c r="AB302" s="116"/>
      <c r="AC302" s="117"/>
      <c r="AD302" s="205">
        <v>1</v>
      </c>
      <c r="AE302" s="97"/>
    </row>
    <row r="303" spans="1:31" ht="22.5" hidden="1" customHeight="1" x14ac:dyDescent="0.2">
      <c r="A303" s="126">
        <v>6.36</v>
      </c>
      <c r="B303" s="4" t="s">
        <v>42</v>
      </c>
      <c r="C303" s="127">
        <v>1502</v>
      </c>
      <c r="D303" s="27" t="s">
        <v>612</v>
      </c>
      <c r="E303" s="41"/>
      <c r="F303" s="30">
        <v>138</v>
      </c>
      <c r="G303" s="82" t="s">
        <v>274</v>
      </c>
      <c r="H303" s="130"/>
      <c r="I303" s="131"/>
      <c r="J303" s="131"/>
      <c r="K303" s="117"/>
      <c r="L303" s="93"/>
      <c r="M303" s="117"/>
      <c r="N303" s="117"/>
      <c r="O303" s="97"/>
      <c r="P303" s="128"/>
      <c r="Q303" s="117"/>
      <c r="R303" s="117"/>
      <c r="S303" s="97"/>
      <c r="T303" s="128"/>
      <c r="U303" s="117"/>
      <c r="V303" s="117"/>
      <c r="W303" s="97"/>
      <c r="X303" s="128"/>
      <c r="Y303" s="117"/>
      <c r="Z303" s="117"/>
      <c r="AA303" s="97"/>
      <c r="AB303" s="202">
        <v>1</v>
      </c>
      <c r="AC303" s="117"/>
      <c r="AD303" s="117"/>
      <c r="AE303" s="97"/>
    </row>
    <row r="304" spans="1:31" ht="22.5" hidden="1" customHeight="1" x14ac:dyDescent="0.2">
      <c r="A304" s="126">
        <v>17.84</v>
      </c>
      <c r="B304" s="10" t="s">
        <v>298</v>
      </c>
      <c r="C304" s="127">
        <v>1456</v>
      </c>
      <c r="D304" s="27" t="s">
        <v>809</v>
      </c>
      <c r="E304" s="41"/>
      <c r="F304" s="30">
        <v>138</v>
      </c>
      <c r="G304" s="82" t="s">
        <v>274</v>
      </c>
      <c r="H304" s="130"/>
      <c r="I304" s="131"/>
      <c r="J304" s="131"/>
      <c r="K304" s="117"/>
      <c r="L304" s="93"/>
      <c r="M304" s="117"/>
      <c r="N304" s="117"/>
      <c r="O304" s="97"/>
      <c r="P304" s="128"/>
      <c r="Q304" s="117"/>
      <c r="R304" s="117"/>
      <c r="S304" s="97"/>
      <c r="T304" s="128"/>
      <c r="U304" s="117"/>
      <c r="V304" s="117"/>
      <c r="W304" s="97"/>
      <c r="X304" s="128"/>
      <c r="Y304" s="117"/>
      <c r="Z304" s="117"/>
      <c r="AA304" s="97"/>
      <c r="AB304" s="202">
        <v>2</v>
      </c>
      <c r="AC304" s="205">
        <v>1</v>
      </c>
      <c r="AD304" s="117"/>
      <c r="AE304" s="218">
        <v>2</v>
      </c>
    </row>
    <row r="305" spans="1:34" ht="22.5" hidden="1" customHeight="1" x14ac:dyDescent="0.2">
      <c r="A305" s="126">
        <v>10.82</v>
      </c>
      <c r="B305" s="4" t="s">
        <v>9</v>
      </c>
      <c r="C305" s="30">
        <v>1570</v>
      </c>
      <c r="D305" s="27" t="s">
        <v>447</v>
      </c>
      <c r="E305" s="27"/>
      <c r="F305" s="30">
        <v>138</v>
      </c>
      <c r="G305" s="82" t="s">
        <v>442</v>
      </c>
      <c r="H305" s="128"/>
      <c r="I305" s="117"/>
      <c r="J305" s="117"/>
      <c r="K305" s="97"/>
      <c r="L305" s="114"/>
      <c r="M305" s="144"/>
      <c r="N305" s="117"/>
      <c r="O305" s="97"/>
      <c r="P305" s="128"/>
      <c r="Q305" s="117"/>
      <c r="R305" s="117"/>
      <c r="S305" s="97"/>
      <c r="T305" s="154"/>
      <c r="U305" s="108"/>
      <c r="V305" s="108"/>
      <c r="W305" s="103"/>
      <c r="X305" s="136"/>
      <c r="Y305" s="108"/>
      <c r="Z305" s="108"/>
      <c r="AA305" s="103"/>
      <c r="AB305" s="195">
        <v>1</v>
      </c>
      <c r="AC305" s="214">
        <v>1</v>
      </c>
      <c r="AD305" s="96"/>
      <c r="AE305" s="103"/>
    </row>
    <row r="306" spans="1:34" s="1" customFormat="1" ht="22.5" hidden="1" customHeight="1" x14ac:dyDescent="0.2">
      <c r="A306" s="250" t="s">
        <v>72</v>
      </c>
      <c r="B306" s="250"/>
      <c r="C306" s="250"/>
      <c r="D306" s="250"/>
      <c r="F306" s="24"/>
      <c r="G306" s="1" t="s">
        <v>350</v>
      </c>
      <c r="H306" s="40">
        <f t="shared" ref="H306:AE306" si="0">SUBTOTAL(9,H5:H305)</f>
        <v>0</v>
      </c>
      <c r="I306" s="40">
        <f t="shared" si="0"/>
        <v>175.61</v>
      </c>
      <c r="J306" s="40">
        <f t="shared" si="0"/>
        <v>0</v>
      </c>
      <c r="K306" s="40">
        <f t="shared" si="0"/>
        <v>0</v>
      </c>
      <c r="L306" s="40">
        <f t="shared" si="0"/>
        <v>0</v>
      </c>
      <c r="M306" s="40">
        <f t="shared" si="0"/>
        <v>0</v>
      </c>
      <c r="N306" s="40">
        <f t="shared" si="0"/>
        <v>0</v>
      </c>
      <c r="O306" s="40">
        <f t="shared" si="0"/>
        <v>0</v>
      </c>
      <c r="P306" s="40">
        <f t="shared" si="0"/>
        <v>0</v>
      </c>
      <c r="Q306" s="40">
        <f t="shared" si="0"/>
        <v>0</v>
      </c>
      <c r="R306" s="40">
        <f t="shared" si="0"/>
        <v>248</v>
      </c>
      <c r="S306" s="40">
        <f t="shared" si="0"/>
        <v>0</v>
      </c>
      <c r="T306" s="40">
        <f t="shared" si="0"/>
        <v>0</v>
      </c>
      <c r="U306" s="40">
        <f t="shared" si="0"/>
        <v>0</v>
      </c>
      <c r="V306" s="40">
        <f t="shared" si="0"/>
        <v>0</v>
      </c>
      <c r="W306" s="40">
        <f t="shared" si="0"/>
        <v>0</v>
      </c>
      <c r="X306" s="40">
        <f t="shared" si="0"/>
        <v>0</v>
      </c>
      <c r="Y306" s="40">
        <f t="shared" si="0"/>
        <v>1</v>
      </c>
      <c r="Z306" s="40">
        <f t="shared" si="0"/>
        <v>0</v>
      </c>
      <c r="AA306" s="40">
        <f t="shared" si="0"/>
        <v>2</v>
      </c>
      <c r="AB306" s="40">
        <f t="shared" si="0"/>
        <v>20</v>
      </c>
      <c r="AC306" s="40">
        <f t="shared" si="0"/>
        <v>27</v>
      </c>
      <c r="AD306" s="40">
        <f t="shared" si="0"/>
        <v>9</v>
      </c>
      <c r="AE306" s="40">
        <f t="shared" si="0"/>
        <v>14</v>
      </c>
      <c r="AF306" s="40">
        <f>SUM(AF5:AF289)</f>
        <v>0</v>
      </c>
      <c r="AG306" s="40">
        <f>SUM(AG5:AG289)</f>
        <v>0</v>
      </c>
      <c r="AH306" s="40">
        <f>SUM(AH5:AH289)</f>
        <v>0</v>
      </c>
    </row>
    <row r="307" spans="1:34" ht="22.5" hidden="1" customHeight="1" x14ac:dyDescent="0.2">
      <c r="A307" s="251"/>
      <c r="B307" s="251"/>
      <c r="C307" s="251"/>
      <c r="D307" s="251"/>
      <c r="E307" s="42"/>
      <c r="F307" s="42"/>
      <c r="AD307" s="57" t="s">
        <v>99</v>
      </c>
      <c r="AE307" s="22">
        <f>SUM(H306,L306,P306,T306,X306,AB306)</f>
        <v>20</v>
      </c>
    </row>
    <row r="308" spans="1:34" ht="22.5" hidden="1" customHeight="1" x14ac:dyDescent="0.2">
      <c r="A308" s="53"/>
      <c r="B308" s="53"/>
      <c r="C308" s="53"/>
      <c r="D308" s="53"/>
      <c r="E308" s="42"/>
      <c r="F308" s="42"/>
      <c r="AD308" s="57" t="s">
        <v>100</v>
      </c>
      <c r="AE308" s="22">
        <f>SUM(I306,M306,Q306,U306,Y306,AC306)</f>
        <v>203.61</v>
      </c>
    </row>
    <row r="309" spans="1:34" ht="22.5" hidden="1" customHeight="1" x14ac:dyDescent="0.2">
      <c r="A309" s="182" t="s">
        <v>376</v>
      </c>
      <c r="B309" s="182"/>
      <c r="C309" s="42"/>
      <c r="D309" s="42"/>
      <c r="E309" s="42"/>
      <c r="F309" s="42"/>
      <c r="AD309" s="57" t="s">
        <v>101</v>
      </c>
      <c r="AE309" s="22">
        <f>SUM(J306,N306,R306,V306,Z306,AD306)</f>
        <v>257</v>
      </c>
    </row>
    <row r="310" spans="1:34" ht="22.5" hidden="1" customHeight="1" thickBot="1" x14ac:dyDescent="0.25">
      <c r="AD310" s="57" t="s">
        <v>102</v>
      </c>
      <c r="AE310" s="43">
        <f>SUM(K306,O306,S306,W306,AA306,AE306)</f>
        <v>16</v>
      </c>
    </row>
    <row r="311" spans="1:34" ht="22.5" hidden="1" customHeight="1" thickTop="1" x14ac:dyDescent="0.2">
      <c r="AE311" s="22">
        <f>SUM(AE307:AE310)</f>
        <v>496.61</v>
      </c>
    </row>
    <row r="312" spans="1:34" ht="22.5" customHeight="1" x14ac:dyDescent="0.2">
      <c r="A312" s="25">
        <f>SUBTOTAL(9,A5:A305)</f>
        <v>1136.5399999999997</v>
      </c>
      <c r="B312" s="25"/>
      <c r="H312" s="63">
        <f t="shared" ref="H312:P312" si="1">SUBTOTAL(9,H5:H305)</f>
        <v>0</v>
      </c>
      <c r="I312" s="63">
        <f t="shared" si="1"/>
        <v>175.61</v>
      </c>
      <c r="J312" s="63">
        <f t="shared" si="1"/>
        <v>0</v>
      </c>
      <c r="K312" s="63">
        <f t="shared" si="1"/>
        <v>0</v>
      </c>
      <c r="L312" s="63">
        <f t="shared" si="1"/>
        <v>0</v>
      </c>
      <c r="M312" s="63">
        <f t="shared" si="1"/>
        <v>0</v>
      </c>
      <c r="N312" s="63">
        <f t="shared" si="1"/>
        <v>0</v>
      </c>
      <c r="O312" s="63">
        <f t="shared" si="1"/>
        <v>0</v>
      </c>
      <c r="P312" s="63">
        <f t="shared" si="1"/>
        <v>0</v>
      </c>
      <c r="Q312" s="63">
        <f>SUBTOTAL(9,Q5:Q305)</f>
        <v>0</v>
      </c>
      <c r="R312" s="63">
        <f t="shared" ref="R312:AD312" si="2">SUBTOTAL(9,R5:R305)</f>
        <v>248</v>
      </c>
      <c r="S312" s="63">
        <f t="shared" si="2"/>
        <v>0</v>
      </c>
      <c r="T312" s="63">
        <f t="shared" si="2"/>
        <v>0</v>
      </c>
      <c r="U312" s="63">
        <f t="shared" si="2"/>
        <v>0</v>
      </c>
      <c r="V312" s="63">
        <f t="shared" si="2"/>
        <v>0</v>
      </c>
      <c r="W312" s="63">
        <f t="shared" si="2"/>
        <v>0</v>
      </c>
      <c r="X312" s="63">
        <f t="shared" si="2"/>
        <v>0</v>
      </c>
      <c r="Y312" s="63">
        <f t="shared" si="2"/>
        <v>1</v>
      </c>
      <c r="Z312" s="63">
        <f t="shared" si="2"/>
        <v>0</v>
      </c>
      <c r="AA312" s="63">
        <f t="shared" si="2"/>
        <v>2</v>
      </c>
      <c r="AB312" s="63">
        <f t="shared" si="2"/>
        <v>20</v>
      </c>
      <c r="AC312" s="63">
        <f t="shared" si="2"/>
        <v>27</v>
      </c>
      <c r="AD312" s="63">
        <f t="shared" si="2"/>
        <v>9</v>
      </c>
      <c r="AE312" s="63"/>
    </row>
    <row r="314" spans="1:34" ht="22.5" customHeight="1" x14ac:dyDescent="0.2">
      <c r="AF314" s="22">
        <f>SUBTOTAL(9,AF5:AF305)</f>
        <v>0</v>
      </c>
      <c r="AG314" s="22">
        <f>SUBTOTAL(9,AG5:AG305)</f>
        <v>0</v>
      </c>
      <c r="AH314" s="22">
        <f>SUBTOTAL(9,AH5:AH305)</f>
        <v>0</v>
      </c>
    </row>
  </sheetData>
  <autoFilter ref="A4:AE311" xr:uid="{00000000-0009-0000-0000-000002000000}">
    <filterColumn colId="6">
      <filters>
        <filter val="MCH"/>
      </filters>
    </filterColumn>
    <sortState xmlns:xlrd2="http://schemas.microsoft.com/office/spreadsheetml/2017/richdata2" ref="A5:AE310">
      <sortCondition ref="D4:D310"/>
    </sortState>
  </autoFilter>
  <sortState xmlns:xlrd2="http://schemas.microsoft.com/office/spreadsheetml/2017/richdata2" ref="A5:AH324">
    <sortCondition ref="D5:D315"/>
  </sortState>
  <mergeCells count="10">
    <mergeCell ref="A306:D307"/>
    <mergeCell ref="P3:S3"/>
    <mergeCell ref="L3:O3"/>
    <mergeCell ref="H3:K3"/>
    <mergeCell ref="E1:AE1"/>
    <mergeCell ref="B1:D1"/>
    <mergeCell ref="F2:AE2"/>
    <mergeCell ref="AB3:AE3"/>
    <mergeCell ref="X3:AA3"/>
    <mergeCell ref="T3:W3"/>
  </mergeCells>
  <phoneticPr fontId="8" type="noConversion"/>
  <printOptions horizontalCentered="1"/>
  <pageMargins left="0.7" right="0.7" top="0" bottom="0" header="0.3" footer="0.18"/>
  <pageSetup paperSize="17" scale="11" fitToWidth="0" orientation="landscape" cellComments="asDisplayed" r:id="rId1"/>
  <headerFooter alignWithMargins="0">
    <oddFooter>&amp;C&amp;"Arial,Italic"&amp;8&amp;F&amp;A&amp;P</oddFooter>
  </headerFooter>
  <rowBreaks count="6" manualBreakCount="6">
    <brk id="41" max="30" man="1"/>
    <brk id="83" max="30" man="1"/>
    <brk id="122" max="30" man="1"/>
    <brk id="162" max="30" man="1"/>
    <brk id="197" max="30" man="1"/>
    <brk id="239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B6" sqref="B6"/>
    </sheetView>
  </sheetViews>
  <sheetFormatPr defaultRowHeight="12.75" x14ac:dyDescent="0.2"/>
  <sheetData>
    <row r="1" spans="1:7" ht="16.5" thickBot="1" x14ac:dyDescent="0.25">
      <c r="A1" s="252" t="s">
        <v>829</v>
      </c>
      <c r="B1" s="253"/>
      <c r="C1" s="253"/>
      <c r="D1" s="253"/>
      <c r="E1" s="254"/>
    </row>
    <row r="2" spans="1:7" x14ac:dyDescent="0.2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">
      <c r="A3">
        <v>1</v>
      </c>
      <c r="B3" s="22">
        <v>397</v>
      </c>
      <c r="C3" s="22">
        <f>AIC!AE307</f>
        <v>20</v>
      </c>
      <c r="D3" s="23">
        <f>C3/B3</f>
        <v>5.0377833753148617E-2</v>
      </c>
    </row>
    <row r="4" spans="1:7" x14ac:dyDescent="0.2">
      <c r="A4">
        <v>2</v>
      </c>
      <c r="B4" s="22">
        <v>1023</v>
      </c>
      <c r="C4" s="22">
        <f>AIC!AE308</f>
        <v>203.61</v>
      </c>
      <c r="D4" s="23">
        <f>C4/B4</f>
        <v>0.19903225806451613</v>
      </c>
    </row>
    <row r="5" spans="1:7" x14ac:dyDescent="0.2">
      <c r="A5">
        <v>3</v>
      </c>
      <c r="B5" s="22">
        <v>642</v>
      </c>
      <c r="C5" s="22">
        <f>AIC!AE309</f>
        <v>257</v>
      </c>
      <c r="D5" s="23">
        <f>C5/B5</f>
        <v>0.40031152647975077</v>
      </c>
    </row>
    <row r="6" spans="1:7" x14ac:dyDescent="0.2">
      <c r="A6">
        <v>4</v>
      </c>
      <c r="B6" s="22">
        <v>0</v>
      </c>
      <c r="C6" s="22">
        <f>AIC!AE310</f>
        <v>16</v>
      </c>
      <c r="D6" s="23" t="e">
        <f>C6/B6</f>
        <v>#DIV/0!</v>
      </c>
    </row>
    <row r="7" spans="1:7" x14ac:dyDescent="0.2">
      <c r="A7" t="s">
        <v>350</v>
      </c>
      <c r="B7">
        <f>SUM(B3:B6)</f>
        <v>2062</v>
      </c>
      <c r="C7" s="22">
        <f>SUM(C3:C6)</f>
        <v>496.61</v>
      </c>
      <c r="D7" s="23">
        <f>C7/B7</f>
        <v>0.24083899127061106</v>
      </c>
    </row>
    <row r="9" spans="1:7" ht="87.75" customHeight="1" x14ac:dyDescent="0.2">
      <c r="A9" s="255"/>
      <c r="B9" s="256"/>
      <c r="C9" s="256"/>
      <c r="D9" s="256"/>
      <c r="E9" s="256"/>
      <c r="F9" s="256"/>
      <c r="G9" s="256"/>
    </row>
    <row r="11" spans="1:7" ht="80.25" customHeight="1" x14ac:dyDescent="0.2">
      <c r="A11" s="255"/>
      <c r="B11" s="256"/>
      <c r="C11" s="256"/>
      <c r="D11" s="256"/>
      <c r="E11" s="256"/>
      <c r="F11" s="256"/>
      <c r="G11" s="256"/>
    </row>
    <row r="13" spans="1:7" ht="64.5" customHeight="1" x14ac:dyDescent="0.2">
      <c r="A13" s="256"/>
      <c r="B13" s="256"/>
      <c r="C13" s="256"/>
      <c r="D13" s="256"/>
      <c r="E13" s="256"/>
      <c r="F13" s="256"/>
      <c r="G13" s="256"/>
    </row>
  </sheetData>
  <mergeCells count="4">
    <mergeCell ref="A1:E1"/>
    <mergeCell ref="A9:G9"/>
    <mergeCell ref="A11:G11"/>
    <mergeCell ref="A13:G13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659D-3884-41B2-AEBC-34B82EF41A35}">
  <dimension ref="A1:B2"/>
  <sheetViews>
    <sheetView workbookViewId="0">
      <selection activeCell="B4" sqref="B4"/>
    </sheetView>
  </sheetViews>
  <sheetFormatPr defaultRowHeight="12.75" x14ac:dyDescent="0.2"/>
  <cols>
    <col min="1" max="1" width="30.5703125" customWidth="1"/>
    <col min="2" max="2" width="29.28515625" customWidth="1"/>
  </cols>
  <sheetData>
    <row r="1" spans="1:2" ht="63.75" x14ac:dyDescent="0.2">
      <c r="A1" t="s">
        <v>839</v>
      </c>
      <c r="B1" s="231" t="s">
        <v>840</v>
      </c>
    </row>
    <row r="2" spans="1:2" ht="63.75" x14ac:dyDescent="0.2">
      <c r="A2" t="s">
        <v>841</v>
      </c>
      <c r="B2" s="231" t="s">
        <v>840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C6AA10DA00740A7655CBAF931E023" ma:contentTypeVersion="12" ma:contentTypeDescription="Create a new document." ma:contentTypeScope="" ma:versionID="be31384cfad959b1f4d5c66f3154e519">
  <xsd:schema xmlns:xsd="http://www.w3.org/2001/XMLSchema" xmlns:xs="http://www.w3.org/2001/XMLSchema" xmlns:p="http://schemas.microsoft.com/office/2006/metadata/properties" xmlns:ns3="ef7899a2-dfc9-442f-b438-6da4420e959b" xmlns:ns4="306f6afc-ca8a-4cd9-949f-84157d045c55" targetNamespace="http://schemas.microsoft.com/office/2006/metadata/properties" ma:root="true" ma:fieldsID="62c113b338170ccd4d6aae1c74483c95" ns3:_="" ns4:_="">
    <xsd:import namespace="ef7899a2-dfc9-442f-b438-6da4420e959b"/>
    <xsd:import namespace="306f6afc-ca8a-4cd9-949f-84157d045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9a2-dfc9-442f-b438-6da4420e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6afc-ca8a-4cd9-949f-84157d04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A06B0-9C9D-470A-B0CE-E99B0CF5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899a2-dfc9-442f-b438-6da4420e959b"/>
    <ds:schemaRef ds:uri="306f6afc-ca8a-4cd9-949f-84157d04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37B0AE-17C3-4400-AF45-7CD793ECFFA7}">
  <ds:schemaRefs>
    <ds:schemaRef ds:uri="http://purl.org/dc/terms/"/>
    <ds:schemaRef ds:uri="306f6afc-ca8a-4cd9-949f-84157d045c55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f7899a2-dfc9-442f-b438-6da4420e959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4F900D6-9523-44DA-A785-210965476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AMO</vt:lpstr>
      <vt:lpstr>MO</vt:lpstr>
      <vt:lpstr>AIC</vt:lpstr>
      <vt:lpstr>IL</vt:lpstr>
      <vt:lpstr>Carry Over</vt:lpstr>
      <vt:lpstr>AIC!Print_Area</vt:lpstr>
      <vt:lpstr>AMO!Print_Area</vt:lpstr>
      <vt:lpstr>AIC!Print_Titles</vt:lpstr>
    </vt:vector>
  </TitlesOfParts>
  <Company>Ameren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c21089</dc:creator>
  <cp:lastModifiedBy>Amy Werner</cp:lastModifiedBy>
  <cp:lastPrinted>2022-01-27T14:03:38Z</cp:lastPrinted>
  <dcterms:created xsi:type="dcterms:W3CDTF">2000-10-03T13:15:16Z</dcterms:created>
  <dcterms:modified xsi:type="dcterms:W3CDTF">2024-03-12T22:23:37Z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0x0101006B3C6AA10DA00740A7655CBAF931E023</vt:lpwstr>
  </property>
</Properties>
</file>