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261 Liberty\Surrebuttal\"/>
    </mc:Choice>
  </mc:AlternateContent>
  <xr:revisionPtr revIDLastSave="0" documentId="13_ncr:1_{22CD08F6-F2E5-49C1-BA33-44AC15C689AC}" xr6:coauthVersionLast="47" xr6:coauthVersionMax="47" xr10:uidLastSave="{00000000-0000-0000-0000-000000000000}"/>
  <bookViews>
    <workbookView xWindow="-120" yWindow="-120" windowWidth="29040" windowHeight="15720" xr2:uid="{700F33B6-5129-471D-A020-5CF170EF0124}"/>
  </bookViews>
  <sheets>
    <sheet name="Total Company" sheetId="1" r:id="rId1"/>
    <sheet name="MO Juris" sheetId="2" r:id="rId2"/>
    <sheet name="Monthly Depreciation Expense M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H346" i="1"/>
  <c r="H347" i="1"/>
  <c r="H348" i="1"/>
  <c r="H349" i="1"/>
  <c r="I349" i="1" s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I364" i="1" s="1"/>
  <c r="H365" i="1"/>
  <c r="H366" i="1"/>
  <c r="H367" i="1"/>
  <c r="H344" i="1"/>
  <c r="G345" i="1"/>
  <c r="G346" i="1"/>
  <c r="G347" i="1"/>
  <c r="G348" i="1"/>
  <c r="G349" i="1"/>
  <c r="G350" i="1"/>
  <c r="G351" i="1"/>
  <c r="I351" i="1" s="1"/>
  <c r="G352" i="1"/>
  <c r="I352" i="1" s="1"/>
  <c r="G353" i="1"/>
  <c r="G354" i="1"/>
  <c r="G355" i="1"/>
  <c r="G356" i="1"/>
  <c r="G357" i="1"/>
  <c r="G358" i="1"/>
  <c r="I358" i="1" s="1"/>
  <c r="G359" i="1"/>
  <c r="I359" i="1" s="1"/>
  <c r="G360" i="1"/>
  <c r="I360" i="1" s="1"/>
  <c r="G361" i="1"/>
  <c r="G362" i="1"/>
  <c r="G363" i="1"/>
  <c r="G364" i="1"/>
  <c r="G365" i="1"/>
  <c r="I365" i="1" s="1"/>
  <c r="G366" i="1"/>
  <c r="I366" i="1" s="1"/>
  <c r="G367" i="1"/>
  <c r="I367" i="1" s="1"/>
  <c r="G344" i="1"/>
  <c r="I363" i="1"/>
  <c r="I362" i="1"/>
  <c r="I361" i="1"/>
  <c r="I357" i="1"/>
  <c r="I356" i="1"/>
  <c r="I355" i="1"/>
  <c r="I354" i="1"/>
  <c r="I353" i="1"/>
  <c r="I350" i="1"/>
  <c r="I348" i="1"/>
  <c r="I347" i="1"/>
  <c r="I346" i="1"/>
  <c r="I345" i="1"/>
  <c r="I344" i="1"/>
  <c r="I343" i="1"/>
  <c r="I342" i="1"/>
  <c r="H341" i="1"/>
  <c r="I341" i="1" s="1"/>
  <c r="G341" i="1"/>
  <c r="I340" i="1"/>
  <c r="H340" i="1"/>
  <c r="G340" i="1"/>
  <c r="G339" i="1"/>
  <c r="H339" i="1" s="1"/>
  <c r="I339" i="1" s="1"/>
  <c r="G338" i="1"/>
  <c r="H338" i="1" s="1"/>
  <c r="I338" i="1" s="1"/>
  <c r="H337" i="1"/>
  <c r="I337" i="1" s="1"/>
  <c r="G337" i="1"/>
  <c r="G336" i="1"/>
  <c r="H336" i="1" s="1"/>
  <c r="I336" i="1" s="1"/>
  <c r="G335" i="1"/>
  <c r="H335" i="1" s="1"/>
  <c r="I335" i="1" s="1"/>
  <c r="G334" i="1"/>
  <c r="H334" i="1" s="1"/>
  <c r="I334" i="1" s="1"/>
  <c r="G333" i="1"/>
  <c r="H333" i="1" s="1"/>
  <c r="I333" i="1" s="1"/>
  <c r="G332" i="1"/>
  <c r="H332" i="1" s="1"/>
  <c r="I332" i="1" s="1"/>
  <c r="G331" i="1"/>
  <c r="H331" i="1" s="1"/>
  <c r="I331" i="1" s="1"/>
  <c r="H330" i="1"/>
  <c r="I330" i="1" s="1"/>
  <c r="G330" i="1"/>
  <c r="H329" i="1"/>
  <c r="I329" i="1" s="1"/>
  <c r="G329" i="1"/>
  <c r="G328" i="1"/>
  <c r="H328" i="1" s="1"/>
  <c r="I328" i="1" s="1"/>
  <c r="G327" i="1"/>
  <c r="H327" i="1" s="1"/>
  <c r="I327" i="1" s="1"/>
  <c r="G326" i="1"/>
  <c r="H326" i="1" s="1"/>
  <c r="I326" i="1" s="1"/>
  <c r="G325" i="1"/>
  <c r="H325" i="1" s="1"/>
  <c r="I325" i="1" s="1"/>
  <c r="G324" i="1"/>
  <c r="H324" i="1" s="1"/>
  <c r="I324" i="1" s="1"/>
  <c r="G323" i="1"/>
  <c r="H323" i="1" s="1"/>
  <c r="I323" i="1" s="1"/>
  <c r="H322" i="1"/>
  <c r="I322" i="1" s="1"/>
  <c r="G322" i="1"/>
  <c r="H321" i="1"/>
  <c r="I321" i="1" s="1"/>
  <c r="G321" i="1"/>
  <c r="G320" i="1"/>
  <c r="H320" i="1" s="1"/>
  <c r="I320" i="1" s="1"/>
  <c r="G319" i="1"/>
  <c r="H319" i="1" s="1"/>
  <c r="I319" i="1" s="1"/>
  <c r="G318" i="1"/>
  <c r="H318" i="1" s="1"/>
  <c r="I318" i="1" s="1"/>
  <c r="I317" i="1"/>
  <c r="I316" i="1"/>
  <c r="G315" i="1"/>
  <c r="H315" i="1" s="1"/>
  <c r="I315" i="1" s="1"/>
  <c r="G314" i="1"/>
  <c r="H314" i="1" s="1"/>
  <c r="I314" i="1" s="1"/>
  <c r="G313" i="1"/>
  <c r="H313" i="1" s="1"/>
  <c r="I313" i="1" s="1"/>
  <c r="G312" i="1"/>
  <c r="H312" i="1" s="1"/>
  <c r="I312" i="1" s="1"/>
  <c r="G311" i="1"/>
  <c r="H311" i="1" s="1"/>
  <c r="I311" i="1" s="1"/>
  <c r="H310" i="1"/>
  <c r="I310" i="1" s="1"/>
  <c r="G310" i="1"/>
  <c r="I309" i="1"/>
  <c r="I308" i="1"/>
  <c r="G307" i="1"/>
  <c r="H307" i="1" s="1"/>
  <c r="I307" i="1" s="1"/>
  <c r="G306" i="1"/>
  <c r="H306" i="1" s="1"/>
  <c r="I306" i="1" s="1"/>
  <c r="G305" i="1"/>
  <c r="H305" i="1" s="1"/>
  <c r="I305" i="1" s="1"/>
  <c r="G304" i="1"/>
  <c r="H304" i="1" s="1"/>
  <c r="I304" i="1" s="1"/>
  <c r="H303" i="1"/>
  <c r="I303" i="1" s="1"/>
  <c r="G303" i="1"/>
  <c r="H302" i="1"/>
  <c r="I302" i="1" s="1"/>
  <c r="G302" i="1"/>
  <c r="I301" i="1"/>
  <c r="I300" i="1"/>
  <c r="H299" i="1"/>
  <c r="I299" i="1" s="1"/>
  <c r="G299" i="1"/>
  <c r="H298" i="1"/>
  <c r="I298" i="1" s="1"/>
  <c r="G298" i="1"/>
  <c r="G297" i="1"/>
  <c r="H297" i="1" s="1"/>
  <c r="I297" i="1" s="1"/>
  <c r="G296" i="1"/>
  <c r="H296" i="1" s="1"/>
  <c r="I296" i="1" s="1"/>
  <c r="G295" i="1"/>
  <c r="H295" i="1" s="1"/>
  <c r="I295" i="1" s="1"/>
  <c r="G294" i="1"/>
  <c r="H294" i="1" s="1"/>
  <c r="I294" i="1" s="1"/>
  <c r="I293" i="1"/>
  <c r="I292" i="1"/>
  <c r="I291" i="1"/>
  <c r="G290" i="1"/>
  <c r="H290" i="1" s="1"/>
  <c r="I290" i="1" s="1"/>
  <c r="I289" i="1"/>
  <c r="H289" i="1"/>
  <c r="G289" i="1"/>
  <c r="G288" i="1"/>
  <c r="H288" i="1" s="1"/>
  <c r="I288" i="1" s="1"/>
  <c r="G287" i="1"/>
  <c r="H287" i="1" s="1"/>
  <c r="I287" i="1" s="1"/>
  <c r="H286" i="1"/>
  <c r="I286" i="1" s="1"/>
  <c r="G286" i="1"/>
  <c r="G285" i="1"/>
  <c r="H285" i="1" s="1"/>
  <c r="I285" i="1" s="1"/>
  <c r="H284" i="1"/>
  <c r="I284" i="1" s="1"/>
  <c r="G284" i="1"/>
  <c r="I283" i="1"/>
  <c r="H283" i="1"/>
  <c r="G283" i="1"/>
  <c r="G282" i="1"/>
  <c r="H282" i="1" s="1"/>
  <c r="I282" i="1" s="1"/>
  <c r="I281" i="1"/>
  <c r="I280" i="1"/>
  <c r="I279" i="1"/>
  <c r="H278" i="1"/>
  <c r="I278" i="1" s="1"/>
  <c r="G278" i="1"/>
  <c r="G277" i="1"/>
  <c r="H277" i="1" s="1"/>
  <c r="I277" i="1" s="1"/>
  <c r="G276" i="1"/>
  <c r="H276" i="1" s="1"/>
  <c r="I276" i="1" s="1"/>
  <c r="G275" i="1"/>
  <c r="H275" i="1" s="1"/>
  <c r="I275" i="1" s="1"/>
  <c r="G274" i="1"/>
  <c r="H274" i="1" s="1"/>
  <c r="I274" i="1" s="1"/>
  <c r="G273" i="1"/>
  <c r="H273" i="1" s="1"/>
  <c r="I273" i="1" s="1"/>
  <c r="G272" i="1"/>
  <c r="H272" i="1" s="1"/>
  <c r="I272" i="1" s="1"/>
  <c r="H271" i="1"/>
  <c r="I271" i="1" s="1"/>
  <c r="G271" i="1"/>
  <c r="G270" i="1"/>
  <c r="H270" i="1" s="1"/>
  <c r="I270" i="1" s="1"/>
  <c r="G269" i="1"/>
  <c r="H269" i="1" s="1"/>
  <c r="I269" i="1" s="1"/>
  <c r="G268" i="1"/>
  <c r="H268" i="1" s="1"/>
  <c r="I268" i="1" s="1"/>
  <c r="G267" i="1"/>
  <c r="H267" i="1" s="1"/>
  <c r="I267" i="1" s="1"/>
  <c r="H266" i="1"/>
  <c r="I266" i="1" s="1"/>
  <c r="G266" i="1"/>
  <c r="H265" i="1"/>
  <c r="I265" i="1" s="1"/>
  <c r="G265" i="1"/>
  <c r="G264" i="1"/>
  <c r="H264" i="1" s="1"/>
  <c r="I264" i="1" s="1"/>
  <c r="G263" i="1"/>
  <c r="H263" i="1" s="1"/>
  <c r="I263" i="1" s="1"/>
  <c r="I262" i="1"/>
  <c r="I261" i="1"/>
  <c r="G260" i="1"/>
  <c r="H260" i="1" s="1"/>
  <c r="I260" i="1" s="1"/>
  <c r="G259" i="1"/>
  <c r="H259" i="1" s="1"/>
  <c r="I259" i="1" s="1"/>
  <c r="H258" i="1"/>
  <c r="I258" i="1" s="1"/>
  <c r="G258" i="1"/>
  <c r="G257" i="1"/>
  <c r="H257" i="1" s="1"/>
  <c r="I257" i="1" s="1"/>
  <c r="G256" i="1"/>
  <c r="H256" i="1" s="1"/>
  <c r="I256" i="1" s="1"/>
  <c r="G255" i="1"/>
  <c r="H255" i="1" s="1"/>
  <c r="I255" i="1" s="1"/>
  <c r="H254" i="1"/>
  <c r="I254" i="1" s="1"/>
  <c r="G254" i="1"/>
  <c r="H253" i="1"/>
  <c r="I253" i="1" s="1"/>
  <c r="G253" i="1"/>
  <c r="G252" i="1"/>
  <c r="H252" i="1" s="1"/>
  <c r="I252" i="1" s="1"/>
  <c r="G251" i="1"/>
  <c r="H251" i="1" s="1"/>
  <c r="I251" i="1" s="1"/>
  <c r="G250" i="1"/>
  <c r="H250" i="1" s="1"/>
  <c r="I250" i="1" s="1"/>
  <c r="G249" i="1"/>
  <c r="H249" i="1" s="1"/>
  <c r="I249" i="1" s="1"/>
  <c r="H248" i="1"/>
  <c r="I248" i="1" s="1"/>
  <c r="G248" i="1"/>
  <c r="G247" i="1"/>
  <c r="H247" i="1" s="1"/>
  <c r="I247" i="1" s="1"/>
  <c r="H246" i="1"/>
  <c r="I246" i="1" s="1"/>
  <c r="G246" i="1"/>
  <c r="I245" i="1"/>
  <c r="I244" i="1"/>
  <c r="G243" i="1"/>
  <c r="H243" i="1" s="1"/>
  <c r="I243" i="1" s="1"/>
  <c r="H242" i="1"/>
  <c r="I242" i="1" s="1"/>
  <c r="G242" i="1"/>
  <c r="I241" i="1"/>
  <c r="H241" i="1"/>
  <c r="G241" i="1"/>
  <c r="G240" i="1"/>
  <c r="H240" i="1" s="1"/>
  <c r="I240" i="1" s="1"/>
  <c r="G239" i="1"/>
  <c r="H239" i="1" s="1"/>
  <c r="I239" i="1" s="1"/>
  <c r="H238" i="1"/>
  <c r="I238" i="1" s="1"/>
  <c r="G238" i="1"/>
  <c r="G237" i="1"/>
  <c r="H237" i="1" s="1"/>
  <c r="I237" i="1" s="1"/>
  <c r="G236" i="1"/>
  <c r="H236" i="1" s="1"/>
  <c r="I236" i="1" s="1"/>
  <c r="G235" i="1"/>
  <c r="H235" i="1" s="1"/>
  <c r="I235" i="1" s="1"/>
  <c r="G234" i="1"/>
  <c r="H234" i="1" s="1"/>
  <c r="I234" i="1" s="1"/>
  <c r="G233" i="1"/>
  <c r="H233" i="1" s="1"/>
  <c r="I233" i="1" s="1"/>
  <c r="G232" i="1"/>
  <c r="H232" i="1" s="1"/>
  <c r="I232" i="1" s="1"/>
  <c r="H231" i="1"/>
  <c r="I231" i="1" s="1"/>
  <c r="G231" i="1"/>
  <c r="G230" i="1"/>
  <c r="H230" i="1" s="1"/>
  <c r="I230" i="1" s="1"/>
  <c r="G229" i="1"/>
  <c r="H229" i="1" s="1"/>
  <c r="I229" i="1" s="1"/>
  <c r="I228" i="1"/>
  <c r="I227" i="1"/>
  <c r="I226" i="1"/>
  <c r="G225" i="1"/>
  <c r="H225" i="1" s="1"/>
  <c r="I225" i="1" s="1"/>
  <c r="G224" i="1"/>
  <c r="H224" i="1" s="1"/>
  <c r="I224" i="1" s="1"/>
  <c r="I223" i="1"/>
  <c r="H223" i="1"/>
  <c r="G223" i="1"/>
  <c r="G222" i="1"/>
  <c r="H222" i="1" s="1"/>
  <c r="I222" i="1" s="1"/>
  <c r="H221" i="1"/>
  <c r="I221" i="1" s="1"/>
  <c r="G221" i="1"/>
  <c r="H220" i="1"/>
  <c r="I220" i="1" s="1"/>
  <c r="G220" i="1"/>
  <c r="G219" i="1"/>
  <c r="H219" i="1" s="1"/>
  <c r="I219" i="1" s="1"/>
  <c r="G218" i="1"/>
  <c r="H218" i="1" s="1"/>
  <c r="I218" i="1" s="1"/>
  <c r="G217" i="1"/>
  <c r="H217" i="1" s="1"/>
  <c r="I217" i="1" s="1"/>
  <c r="I216" i="1"/>
  <c r="I215" i="1"/>
  <c r="G214" i="1"/>
  <c r="H214" i="1" s="1"/>
  <c r="I214" i="1" s="1"/>
  <c r="G213" i="1"/>
  <c r="H213" i="1" s="1"/>
  <c r="I213" i="1" s="1"/>
  <c r="G212" i="1"/>
  <c r="H212" i="1" s="1"/>
  <c r="I212" i="1" s="1"/>
  <c r="G211" i="1"/>
  <c r="H211" i="1" s="1"/>
  <c r="I211" i="1" s="1"/>
  <c r="G210" i="1"/>
  <c r="H210" i="1" s="1"/>
  <c r="I210" i="1" s="1"/>
  <c r="H209" i="1"/>
  <c r="I209" i="1" s="1"/>
  <c r="G209" i="1"/>
  <c r="I208" i="1"/>
  <c r="H208" i="1"/>
  <c r="G208" i="1"/>
  <c r="G207" i="1"/>
  <c r="H207" i="1" s="1"/>
  <c r="I207" i="1" s="1"/>
  <c r="G206" i="1"/>
  <c r="H206" i="1" s="1"/>
  <c r="I206" i="1" s="1"/>
  <c r="G205" i="1"/>
  <c r="H205" i="1" s="1"/>
  <c r="I205" i="1" s="1"/>
  <c r="G204" i="1"/>
  <c r="H204" i="1" s="1"/>
  <c r="I204" i="1" s="1"/>
  <c r="G203" i="1"/>
  <c r="H203" i="1" s="1"/>
  <c r="I203" i="1" s="1"/>
  <c r="I202" i="1"/>
  <c r="I201" i="1"/>
  <c r="G200" i="1"/>
  <c r="H200" i="1" s="1"/>
  <c r="I200" i="1" s="1"/>
  <c r="H199" i="1"/>
  <c r="I199" i="1" s="1"/>
  <c r="G199" i="1"/>
  <c r="G198" i="1"/>
  <c r="H198" i="1" s="1"/>
  <c r="I198" i="1" s="1"/>
  <c r="G197" i="1"/>
  <c r="H197" i="1" s="1"/>
  <c r="I197" i="1" s="1"/>
  <c r="G196" i="1"/>
  <c r="H196" i="1" s="1"/>
  <c r="I196" i="1" s="1"/>
  <c r="G195" i="1"/>
  <c r="H195" i="1" s="1"/>
  <c r="I195" i="1" s="1"/>
  <c r="H194" i="1"/>
  <c r="I194" i="1" s="1"/>
  <c r="G194" i="1"/>
  <c r="G193" i="1"/>
  <c r="H193" i="1" s="1"/>
  <c r="I193" i="1" s="1"/>
  <c r="I192" i="1"/>
  <c r="I191" i="1"/>
  <c r="I190" i="1"/>
  <c r="H190" i="1"/>
  <c r="G190" i="1"/>
  <c r="G189" i="1"/>
  <c r="H189" i="1" s="1"/>
  <c r="I189" i="1" s="1"/>
  <c r="G188" i="1"/>
  <c r="H188" i="1" s="1"/>
  <c r="I188" i="1" s="1"/>
  <c r="H187" i="1"/>
  <c r="I187" i="1" s="1"/>
  <c r="G187" i="1"/>
  <c r="G186" i="1"/>
  <c r="H186" i="1" s="1"/>
  <c r="I186" i="1" s="1"/>
  <c r="G185" i="1"/>
  <c r="H185" i="1" s="1"/>
  <c r="I185" i="1" s="1"/>
  <c r="G184" i="1"/>
  <c r="H184" i="1" s="1"/>
  <c r="I184" i="1" s="1"/>
  <c r="G183" i="1"/>
  <c r="H183" i="1" s="1"/>
  <c r="I183" i="1" s="1"/>
  <c r="I182" i="1"/>
  <c r="I181" i="1"/>
  <c r="G180" i="1"/>
  <c r="H180" i="1" s="1"/>
  <c r="I180" i="1" s="1"/>
  <c r="G179" i="1"/>
  <c r="H179" i="1" s="1"/>
  <c r="I179" i="1" s="1"/>
  <c r="G178" i="1"/>
  <c r="H178" i="1" s="1"/>
  <c r="I178" i="1" s="1"/>
  <c r="G177" i="1"/>
  <c r="H177" i="1" s="1"/>
  <c r="I177" i="1" s="1"/>
  <c r="H176" i="1"/>
  <c r="I176" i="1" s="1"/>
  <c r="G176" i="1"/>
  <c r="H175" i="1"/>
  <c r="I175" i="1" s="1"/>
  <c r="G175" i="1"/>
  <c r="G174" i="1"/>
  <c r="H174" i="1" s="1"/>
  <c r="I174" i="1" s="1"/>
  <c r="H173" i="1"/>
  <c r="I173" i="1" s="1"/>
  <c r="G173" i="1"/>
  <c r="G172" i="1"/>
  <c r="H172" i="1" s="1"/>
  <c r="I172" i="1" s="1"/>
  <c r="I171" i="1"/>
  <c r="I170" i="1"/>
  <c r="G169" i="1"/>
  <c r="H169" i="1" s="1"/>
  <c r="I169" i="1" s="1"/>
  <c r="G168" i="1"/>
  <c r="H168" i="1" s="1"/>
  <c r="I168" i="1" s="1"/>
  <c r="G167" i="1"/>
  <c r="H167" i="1" s="1"/>
  <c r="I167" i="1" s="1"/>
  <c r="G166" i="1"/>
  <c r="H166" i="1" s="1"/>
  <c r="I166" i="1" s="1"/>
  <c r="I165" i="1"/>
  <c r="I164" i="1"/>
  <c r="H163" i="1"/>
  <c r="I163" i="1" s="1"/>
  <c r="G163" i="1"/>
  <c r="G162" i="1"/>
  <c r="H162" i="1" s="1"/>
  <c r="I162" i="1" s="1"/>
  <c r="G161" i="1"/>
  <c r="H161" i="1" s="1"/>
  <c r="I161" i="1" s="1"/>
  <c r="G160" i="1"/>
  <c r="H160" i="1" s="1"/>
  <c r="I160" i="1" s="1"/>
  <c r="H159" i="1"/>
  <c r="I159" i="1" s="1"/>
  <c r="G159" i="1"/>
  <c r="G158" i="1"/>
  <c r="H158" i="1" s="1"/>
  <c r="I158" i="1" s="1"/>
  <c r="G157" i="1"/>
  <c r="H157" i="1" s="1"/>
  <c r="I157" i="1" s="1"/>
  <c r="I156" i="1"/>
  <c r="I155" i="1"/>
  <c r="G154" i="1"/>
  <c r="H154" i="1" s="1"/>
  <c r="I154" i="1" s="1"/>
  <c r="G153" i="1"/>
  <c r="H153" i="1" s="1"/>
  <c r="I153" i="1" s="1"/>
  <c r="G152" i="1"/>
  <c r="H152" i="1" s="1"/>
  <c r="I152" i="1" s="1"/>
  <c r="H151" i="1"/>
  <c r="I151" i="1" s="1"/>
  <c r="G151" i="1"/>
  <c r="H150" i="1"/>
  <c r="I150" i="1" s="1"/>
  <c r="G150" i="1"/>
  <c r="G149" i="1"/>
  <c r="H149" i="1" s="1"/>
  <c r="I149" i="1" s="1"/>
  <c r="H148" i="1"/>
  <c r="I148" i="1" s="1"/>
  <c r="G148" i="1"/>
  <c r="G147" i="1"/>
  <c r="H147" i="1" s="1"/>
  <c r="I147" i="1" s="1"/>
  <c r="H146" i="1"/>
  <c r="I146" i="1" s="1"/>
  <c r="G146" i="1"/>
  <c r="H145" i="1"/>
  <c r="I145" i="1" s="1"/>
  <c r="G145" i="1"/>
  <c r="G144" i="1"/>
  <c r="H144" i="1" s="1"/>
  <c r="I144" i="1" s="1"/>
  <c r="I143" i="1"/>
  <c r="I142" i="1"/>
  <c r="H141" i="1"/>
  <c r="I141" i="1" s="1"/>
  <c r="G141" i="1"/>
  <c r="G140" i="1"/>
  <c r="H140" i="1" s="1"/>
  <c r="I140" i="1" s="1"/>
  <c r="G139" i="1"/>
  <c r="H139" i="1" s="1"/>
  <c r="I139" i="1" s="1"/>
  <c r="H138" i="1"/>
  <c r="I138" i="1" s="1"/>
  <c r="G138" i="1"/>
  <c r="G137" i="1"/>
  <c r="H137" i="1" s="1"/>
  <c r="I137" i="1" s="1"/>
  <c r="G136" i="1"/>
  <c r="H136" i="1" s="1"/>
  <c r="I136" i="1" s="1"/>
  <c r="G135" i="1"/>
  <c r="H135" i="1" s="1"/>
  <c r="I135" i="1" s="1"/>
  <c r="G134" i="1"/>
  <c r="H134" i="1" s="1"/>
  <c r="I134" i="1" s="1"/>
  <c r="H133" i="1"/>
  <c r="I133" i="1" s="1"/>
  <c r="G133" i="1"/>
  <c r="G132" i="1"/>
  <c r="H132" i="1" s="1"/>
  <c r="I132" i="1" s="1"/>
  <c r="H131" i="1"/>
  <c r="I131" i="1" s="1"/>
  <c r="G131" i="1"/>
  <c r="G130" i="1"/>
  <c r="H130" i="1" s="1"/>
  <c r="I130" i="1" s="1"/>
  <c r="G129" i="1"/>
  <c r="H129" i="1" s="1"/>
  <c r="I129" i="1" s="1"/>
  <c r="G128" i="1"/>
  <c r="H128" i="1" s="1"/>
  <c r="I128" i="1" s="1"/>
  <c r="I127" i="1"/>
  <c r="H127" i="1"/>
  <c r="G127" i="1"/>
  <c r="I126" i="1"/>
  <c r="I125" i="1"/>
  <c r="G124" i="1"/>
  <c r="H124" i="1" s="1"/>
  <c r="I124" i="1" s="1"/>
  <c r="G123" i="1"/>
  <c r="H123" i="1" s="1"/>
  <c r="I123" i="1" s="1"/>
  <c r="G122" i="1"/>
  <c r="H122" i="1" s="1"/>
  <c r="I122" i="1" s="1"/>
  <c r="G121" i="1"/>
  <c r="H121" i="1" s="1"/>
  <c r="I121" i="1" s="1"/>
  <c r="G120" i="1"/>
  <c r="H120" i="1" s="1"/>
  <c r="I120" i="1" s="1"/>
  <c r="G119" i="1"/>
  <c r="H119" i="1" s="1"/>
  <c r="I119" i="1" s="1"/>
  <c r="H118" i="1"/>
  <c r="I118" i="1" s="1"/>
  <c r="G118" i="1"/>
  <c r="G117" i="1"/>
  <c r="H117" i="1" s="1"/>
  <c r="I117" i="1" s="1"/>
  <c r="G116" i="1"/>
  <c r="H116" i="1" s="1"/>
  <c r="I116" i="1" s="1"/>
  <c r="H115" i="1"/>
  <c r="I115" i="1" s="1"/>
  <c r="G115" i="1"/>
  <c r="G114" i="1"/>
  <c r="H114" i="1" s="1"/>
  <c r="I114" i="1" s="1"/>
  <c r="G113" i="1"/>
  <c r="H113" i="1" s="1"/>
  <c r="I113" i="1" s="1"/>
  <c r="G112" i="1"/>
  <c r="H112" i="1" s="1"/>
  <c r="I112" i="1" s="1"/>
  <c r="G111" i="1"/>
  <c r="H111" i="1" s="1"/>
  <c r="I111" i="1" s="1"/>
  <c r="G110" i="1"/>
  <c r="H110" i="1" s="1"/>
  <c r="I110" i="1" s="1"/>
  <c r="I109" i="1"/>
  <c r="I108" i="1"/>
  <c r="G107" i="1"/>
  <c r="H107" i="1" s="1"/>
  <c r="I107" i="1" s="1"/>
  <c r="I106" i="1"/>
  <c r="I105" i="1"/>
  <c r="G104" i="1"/>
  <c r="H104" i="1" s="1"/>
  <c r="I104" i="1" s="1"/>
  <c r="G103" i="1"/>
  <c r="H103" i="1" s="1"/>
  <c r="I103" i="1" s="1"/>
  <c r="H102" i="1"/>
  <c r="I102" i="1" s="1"/>
  <c r="G102" i="1"/>
  <c r="G101" i="1"/>
  <c r="H101" i="1" s="1"/>
  <c r="I101" i="1" s="1"/>
  <c r="H100" i="1"/>
  <c r="I100" i="1" s="1"/>
  <c r="G100" i="1"/>
  <c r="I99" i="1"/>
  <c r="H99" i="1"/>
  <c r="G99" i="1"/>
  <c r="H98" i="1"/>
  <c r="I98" i="1" s="1"/>
  <c r="G98" i="1"/>
  <c r="I97" i="1"/>
  <c r="I96" i="1"/>
  <c r="H95" i="1"/>
  <c r="I95" i="1" s="1"/>
  <c r="G95" i="1"/>
  <c r="G94" i="1"/>
  <c r="H94" i="1" s="1"/>
  <c r="I94" i="1" s="1"/>
  <c r="G93" i="1"/>
  <c r="H93" i="1" s="1"/>
  <c r="I93" i="1" s="1"/>
  <c r="G92" i="1"/>
  <c r="H92" i="1" s="1"/>
  <c r="I92" i="1" s="1"/>
  <c r="G91" i="1"/>
  <c r="H91" i="1" s="1"/>
  <c r="I91" i="1" s="1"/>
  <c r="G90" i="1"/>
  <c r="H90" i="1" s="1"/>
  <c r="I90" i="1" s="1"/>
  <c r="G89" i="1"/>
  <c r="H89" i="1" s="1"/>
  <c r="I89" i="1" s="1"/>
  <c r="G88" i="1"/>
  <c r="H88" i="1" s="1"/>
  <c r="I88" i="1" s="1"/>
  <c r="G87" i="1"/>
  <c r="H87" i="1" s="1"/>
  <c r="I87" i="1" s="1"/>
  <c r="G86" i="1"/>
  <c r="H86" i="1" s="1"/>
  <c r="I86" i="1" s="1"/>
  <c r="G85" i="1"/>
  <c r="H85" i="1" s="1"/>
  <c r="I85" i="1" s="1"/>
  <c r="I84" i="1"/>
  <c r="I83" i="1"/>
  <c r="G82" i="1"/>
  <c r="H82" i="1" s="1"/>
  <c r="I82" i="1" s="1"/>
  <c r="G81" i="1"/>
  <c r="H81" i="1" s="1"/>
  <c r="I81" i="1" s="1"/>
  <c r="G80" i="1"/>
  <c r="H80" i="1" s="1"/>
  <c r="I80" i="1" s="1"/>
  <c r="H79" i="1"/>
  <c r="I79" i="1" s="1"/>
  <c r="G79" i="1"/>
  <c r="G78" i="1"/>
  <c r="H78" i="1" s="1"/>
  <c r="I78" i="1" s="1"/>
  <c r="G77" i="1"/>
  <c r="H77" i="1" s="1"/>
  <c r="I77" i="1" s="1"/>
  <c r="G76" i="1"/>
  <c r="H76" i="1" s="1"/>
  <c r="I76" i="1" s="1"/>
  <c r="G75" i="1"/>
  <c r="H75" i="1" s="1"/>
  <c r="I75" i="1" s="1"/>
  <c r="G74" i="1"/>
  <c r="H74" i="1" s="1"/>
  <c r="I74" i="1" s="1"/>
  <c r="I73" i="1"/>
  <c r="I72" i="1"/>
  <c r="G71" i="1"/>
  <c r="H71" i="1" s="1"/>
  <c r="I71" i="1" s="1"/>
  <c r="G70" i="1"/>
  <c r="H70" i="1" s="1"/>
  <c r="I70" i="1" s="1"/>
  <c r="G69" i="1"/>
  <c r="H69" i="1" s="1"/>
  <c r="I69" i="1" s="1"/>
  <c r="G68" i="1"/>
  <c r="H68" i="1" s="1"/>
  <c r="I68" i="1" s="1"/>
  <c r="G67" i="1"/>
  <c r="H67" i="1" s="1"/>
  <c r="I67" i="1" s="1"/>
  <c r="G66" i="1"/>
  <c r="H66" i="1" s="1"/>
  <c r="I66" i="1" s="1"/>
  <c r="G65" i="1"/>
  <c r="H65" i="1" s="1"/>
  <c r="I65" i="1" s="1"/>
  <c r="H64" i="1"/>
  <c r="I64" i="1" s="1"/>
  <c r="G64" i="1"/>
  <c r="H63" i="1"/>
  <c r="I63" i="1" s="1"/>
  <c r="G63" i="1"/>
  <c r="G62" i="1"/>
  <c r="H62" i="1" s="1"/>
  <c r="I62" i="1" s="1"/>
  <c r="G61" i="1"/>
  <c r="H61" i="1" s="1"/>
  <c r="I61" i="1" s="1"/>
  <c r="G60" i="1"/>
  <c r="H60" i="1" s="1"/>
  <c r="I60" i="1" s="1"/>
  <c r="G59" i="1"/>
  <c r="H59" i="1" s="1"/>
  <c r="I59" i="1" s="1"/>
  <c r="I58" i="1"/>
  <c r="I57" i="1"/>
  <c r="G56" i="1"/>
  <c r="H56" i="1" s="1"/>
  <c r="I56" i="1" s="1"/>
  <c r="H55" i="1"/>
  <c r="I55" i="1" s="1"/>
  <c r="G55" i="1"/>
  <c r="H54" i="1"/>
  <c r="I54" i="1" s="1"/>
  <c r="G54" i="1"/>
  <c r="G53" i="1"/>
  <c r="H53" i="1" s="1"/>
  <c r="I53" i="1" s="1"/>
  <c r="G52" i="1"/>
  <c r="H52" i="1" s="1"/>
  <c r="I52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369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48" i="3"/>
  <c r="I369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48" i="2"/>
  <c r="H112" i="2"/>
  <c r="H152" i="2"/>
  <c r="H208" i="2"/>
  <c r="H240" i="2"/>
  <c r="H272" i="2"/>
  <c r="H296" i="2"/>
  <c r="H320" i="2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7" i="2"/>
  <c r="H107" i="2" s="1"/>
  <c r="G110" i="2"/>
  <c r="H110" i="2" s="1"/>
  <c r="G111" i="2"/>
  <c r="H111" i="2" s="1"/>
  <c r="G112" i="2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G153" i="2"/>
  <c r="H153" i="2" s="1"/>
  <c r="G154" i="2"/>
  <c r="H154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6" i="2"/>
  <c r="H166" i="2" s="1"/>
  <c r="G167" i="2"/>
  <c r="H167" i="2" s="1"/>
  <c r="G168" i="2"/>
  <c r="H168" i="2" s="1"/>
  <c r="G169" i="2"/>
  <c r="H169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G241" i="2"/>
  <c r="H241" i="2" s="1"/>
  <c r="G242" i="2"/>
  <c r="H242" i="2" s="1"/>
  <c r="G243" i="2"/>
  <c r="H243" i="2" s="1"/>
  <c r="G246" i="2"/>
  <c r="H246" i="2" s="1"/>
  <c r="G247" i="2"/>
  <c r="H247" i="2" s="1"/>
  <c r="G248" i="2"/>
  <c r="H248" i="2" s="1"/>
  <c r="G249" i="2"/>
  <c r="H249" i="2" s="1"/>
  <c r="G250" i="2"/>
  <c r="H250" i="2" s="1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 s="1"/>
  <c r="G263" i="2"/>
  <c r="H263" i="2" s="1"/>
  <c r="G264" i="2"/>
  <c r="H264" i="2" s="1"/>
  <c r="G265" i="2"/>
  <c r="H265" i="2" s="1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G273" i="2"/>
  <c r="H273" i="2" s="1"/>
  <c r="G274" i="2"/>
  <c r="H274" i="2" s="1"/>
  <c r="G275" i="2"/>
  <c r="H275" i="2" s="1"/>
  <c r="G276" i="2"/>
  <c r="H276" i="2" s="1"/>
  <c r="G277" i="2"/>
  <c r="H277" i="2" s="1"/>
  <c r="G278" i="2"/>
  <c r="H278" i="2" s="1"/>
  <c r="G282" i="2"/>
  <c r="H282" i="2" s="1"/>
  <c r="G283" i="2"/>
  <c r="H283" i="2" s="1"/>
  <c r="G284" i="2"/>
  <c r="H284" i="2" s="1"/>
  <c r="G285" i="2"/>
  <c r="H285" i="2" s="1"/>
  <c r="G286" i="2"/>
  <c r="H286" i="2" s="1"/>
  <c r="G287" i="2"/>
  <c r="H287" i="2" s="1"/>
  <c r="G288" i="2"/>
  <c r="H288" i="2" s="1"/>
  <c r="G289" i="2"/>
  <c r="H289" i="2" s="1"/>
  <c r="G290" i="2"/>
  <c r="H290" i="2" s="1"/>
  <c r="G294" i="2"/>
  <c r="H294" i="2" s="1"/>
  <c r="G295" i="2"/>
  <c r="H295" i="2" s="1"/>
  <c r="G296" i="2"/>
  <c r="G297" i="2"/>
  <c r="H297" i="2" s="1"/>
  <c r="G298" i="2"/>
  <c r="H298" i="2" s="1"/>
  <c r="G299" i="2"/>
  <c r="H299" i="2" s="1"/>
  <c r="G302" i="2"/>
  <c r="H302" i="2" s="1"/>
  <c r="G303" i="2"/>
  <c r="H303" i="2" s="1"/>
  <c r="G304" i="2"/>
  <c r="H304" i="2" s="1"/>
  <c r="G305" i="2"/>
  <c r="H305" i="2" s="1"/>
  <c r="G306" i="2"/>
  <c r="H306" i="2" s="1"/>
  <c r="G307" i="2"/>
  <c r="H307" i="2" s="1"/>
  <c r="G310" i="2"/>
  <c r="H310" i="2" s="1"/>
  <c r="G311" i="2"/>
  <c r="H311" i="2" s="1"/>
  <c r="G312" i="2"/>
  <c r="H312" i="2" s="1"/>
  <c r="G313" i="2"/>
  <c r="H313" i="2" s="1"/>
  <c r="G314" i="2"/>
  <c r="H314" i="2" s="1"/>
  <c r="G315" i="2"/>
  <c r="H315" i="2" s="1"/>
  <c r="G318" i="2"/>
  <c r="H318" i="2" s="1"/>
  <c r="G319" i="2"/>
  <c r="H319" i="2" s="1"/>
  <c r="G320" i="2"/>
  <c r="G321" i="2"/>
  <c r="H321" i="2" s="1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 s="1"/>
  <c r="G328" i="2"/>
  <c r="H328" i="2" s="1"/>
  <c r="G329" i="2"/>
  <c r="H329" i="2" s="1"/>
  <c r="G330" i="2"/>
  <c r="H330" i="2" s="1"/>
  <c r="G331" i="2"/>
  <c r="H331" i="2" s="1"/>
  <c r="G332" i="2"/>
  <c r="H332" i="2" s="1"/>
  <c r="G333" i="2"/>
  <c r="H333" i="2" s="1"/>
  <c r="G334" i="2"/>
  <c r="H334" i="2" s="1"/>
  <c r="G335" i="2"/>
  <c r="H335" i="2" s="1"/>
  <c r="G336" i="2"/>
  <c r="H336" i="2" s="1"/>
  <c r="G337" i="2"/>
  <c r="H337" i="2" s="1"/>
  <c r="G338" i="2"/>
  <c r="H338" i="2" s="1"/>
  <c r="G339" i="2"/>
  <c r="H339" i="2" s="1"/>
  <c r="G340" i="2"/>
  <c r="H340" i="2" s="1"/>
  <c r="G341" i="2"/>
  <c r="H341" i="2" s="1"/>
  <c r="G344" i="2"/>
  <c r="H344" i="2" s="1"/>
  <c r="G345" i="2"/>
  <c r="H345" i="2" s="1"/>
  <c r="G346" i="2"/>
  <c r="H346" i="2" s="1"/>
  <c r="G347" i="2"/>
  <c r="H347" i="2" s="1"/>
  <c r="G348" i="2"/>
  <c r="H348" i="2" s="1"/>
  <c r="G349" i="2"/>
  <c r="H349" i="2" s="1"/>
  <c r="G350" i="2"/>
  <c r="H350" i="2" s="1"/>
  <c r="G351" i="2"/>
  <c r="H351" i="2" s="1"/>
  <c r="G352" i="2"/>
  <c r="H352" i="2" s="1"/>
  <c r="G353" i="2"/>
  <c r="H353" i="2" s="1"/>
  <c r="G354" i="2"/>
  <c r="H354" i="2" s="1"/>
  <c r="G355" i="2"/>
  <c r="H355" i="2" s="1"/>
  <c r="G356" i="2"/>
  <c r="H356" i="2" s="1"/>
  <c r="G357" i="2"/>
  <c r="H357" i="2" s="1"/>
  <c r="G358" i="2"/>
  <c r="H358" i="2" s="1"/>
  <c r="G359" i="2"/>
  <c r="H359" i="2" s="1"/>
  <c r="G360" i="2"/>
  <c r="H360" i="2" s="1"/>
  <c r="G361" i="2"/>
  <c r="H361" i="2" s="1"/>
  <c r="G362" i="2"/>
  <c r="H362" i="2" s="1"/>
  <c r="G363" i="2"/>
  <c r="H363" i="2" s="1"/>
  <c r="G364" i="2"/>
  <c r="H364" i="2" s="1"/>
  <c r="G365" i="2"/>
  <c r="H365" i="2" s="1"/>
  <c r="G366" i="2"/>
  <c r="H366" i="2" s="1"/>
  <c r="G367" i="2"/>
  <c r="H367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48" i="2"/>
  <c r="H48" i="2" s="1"/>
  <c r="I369" i="1" l="1"/>
</calcChain>
</file>

<file path=xl/sharedStrings.xml><?xml version="1.0" encoding="utf-8"?>
<sst xmlns="http://schemas.openxmlformats.org/spreadsheetml/2006/main" count="1073" uniqueCount="156">
  <si>
    <t>Account</t>
  </si>
  <si>
    <t>Description</t>
  </si>
  <si>
    <t>(a)</t>
  </si>
  <si>
    <t>(b)</t>
  </si>
  <si>
    <t>Intangible Plant - Non-Wind:</t>
  </si>
  <si>
    <t>Organizational Costs</t>
  </si>
  <si>
    <t>Franchises &amp; Consents</t>
  </si>
  <si>
    <t>Misc. Intangible Plant</t>
  </si>
  <si>
    <r>
      <t>Total Intangible Plant:</t>
    </r>
    <r>
      <rPr>
        <b/>
        <sz val="9"/>
        <color indexed="10"/>
        <rFont val="Calibri"/>
        <family val="2"/>
      </rPr>
      <t xml:space="preserve"> </t>
    </r>
  </si>
  <si>
    <t>Intangible Plant - Neosho Ridge:</t>
  </si>
  <si>
    <t>Intangible Plant - North Fork Ridge:</t>
  </si>
  <si>
    <t>Intangible Plant - Kings Point:</t>
  </si>
  <si>
    <r>
      <t>Total Intangible Plant w/ Wind:</t>
    </r>
    <r>
      <rPr>
        <b/>
        <sz val="9"/>
        <color indexed="10"/>
        <rFont val="Calibri"/>
        <family val="2"/>
      </rPr>
      <t xml:space="preserve"> </t>
    </r>
  </si>
  <si>
    <t>Production Plant - Riverton:</t>
  </si>
  <si>
    <t>Land and Land Rights</t>
  </si>
  <si>
    <t>Structures and Improvements</t>
  </si>
  <si>
    <t>Boiler Plant Equipment</t>
  </si>
  <si>
    <t>Turbogenerator Units</t>
  </si>
  <si>
    <t>Accessory Electric Equipment</t>
  </si>
  <si>
    <t>Misc Power Plant Equipment</t>
  </si>
  <si>
    <t>Production Plant - Asbury:</t>
  </si>
  <si>
    <t>312.AT</t>
  </si>
  <si>
    <t>Unit Train</t>
  </si>
  <si>
    <t>Production Plant - Iatan 1:</t>
  </si>
  <si>
    <t>312.T</t>
  </si>
  <si>
    <t>Computer Software - 0%</t>
  </si>
  <si>
    <t>Communication Equipment</t>
  </si>
  <si>
    <t>Production Plant - Iatan 2:</t>
  </si>
  <si>
    <t>311.R</t>
  </si>
  <si>
    <t>312.R</t>
  </si>
  <si>
    <t>314.R</t>
  </si>
  <si>
    <t>315.R</t>
  </si>
  <si>
    <t>316.R</t>
  </si>
  <si>
    <t>Production Plant - Iatan Common:</t>
  </si>
  <si>
    <t>Computer Hardware</t>
  </si>
  <si>
    <t>Production Plant - Plum Point:</t>
  </si>
  <si>
    <t>312.PLS</t>
  </si>
  <si>
    <t>Train Lease</t>
  </si>
  <si>
    <t>Computer Software - 10%</t>
  </si>
  <si>
    <t>Production Plant - Ozark Beach:</t>
  </si>
  <si>
    <t>Reservoirs, Dams and Waterways</t>
  </si>
  <si>
    <t>Water Wheels, Turbines &amp; Generators</t>
  </si>
  <si>
    <t>Accessory Electric Equip</t>
  </si>
  <si>
    <t>Miscellaneous Power Plant Equipment</t>
  </si>
  <si>
    <t>Production Plant - Bat Cave:</t>
  </si>
  <si>
    <t>Land</t>
  </si>
  <si>
    <t>Land &amp; Land Rights</t>
  </si>
  <si>
    <t>Structures &amp; Improvements</t>
  </si>
  <si>
    <t xml:space="preserve">Communication Equipment </t>
  </si>
  <si>
    <t>Misc Pwr Plt Eq</t>
  </si>
  <si>
    <t>338.33WL</t>
  </si>
  <si>
    <t>Misc Pwr Plt Eq-Lease</t>
  </si>
  <si>
    <t>Structures</t>
  </si>
  <si>
    <t>Fuel Holders</t>
  </si>
  <si>
    <t>Prime Movers</t>
  </si>
  <si>
    <t>Generators</t>
  </si>
  <si>
    <t>Access. Electric</t>
  </si>
  <si>
    <t>Misc. Equipment</t>
  </si>
  <si>
    <t>Capital Lease</t>
  </si>
  <si>
    <t>Production Plant - Prosperity Solar:</t>
  </si>
  <si>
    <t>Solar - Structure and Improvements</t>
  </si>
  <si>
    <t>Solar Panels</t>
  </si>
  <si>
    <t>Solar - Collector System</t>
  </si>
  <si>
    <t>Solar - GSU Transformers</t>
  </si>
  <si>
    <t>Solar - Invertors</t>
  </si>
  <si>
    <t>Solar - Computer Hardware</t>
  </si>
  <si>
    <t>Solar - Misc Pwr Plt Eq</t>
  </si>
  <si>
    <t>Fuel Holders, Producers &amp; Accessories</t>
  </si>
  <si>
    <t>Production Plant - Energy Center:</t>
  </si>
  <si>
    <t>Computer Software</t>
  </si>
  <si>
    <t>Computer Software - 6.67%</t>
  </si>
  <si>
    <t>Production Plant - Energy Center FT8:</t>
  </si>
  <si>
    <t>Production Plant - Riverton Common:</t>
  </si>
  <si>
    <t>Computer Software -10%</t>
  </si>
  <si>
    <t>Production Plant - Riverton CT Units 10, 11:</t>
  </si>
  <si>
    <t>Production Plant - Riverton Unit 12:</t>
  </si>
  <si>
    <t>Production Plant - State Line CT (Unit 1):</t>
  </si>
  <si>
    <t>Production Plant - State Line Common:</t>
  </si>
  <si>
    <t>Computer Software - 20%</t>
  </si>
  <si>
    <t>Production Plant - State Line Combined Cycle:</t>
  </si>
  <si>
    <t>Total Production Plant:</t>
  </si>
  <si>
    <t>Production Plant - Neosho Ridge:</t>
  </si>
  <si>
    <t>Turbine</t>
  </si>
  <si>
    <t>Towers &amp; Fixtures</t>
  </si>
  <si>
    <t>Collector Systems</t>
  </si>
  <si>
    <t>GSU Transformers</t>
  </si>
  <si>
    <t>Invertors</t>
  </si>
  <si>
    <t>Accesssry Elec Equip.</t>
  </si>
  <si>
    <t>Misc Power Plant Equip.</t>
  </si>
  <si>
    <t>Production Plant - North Fork Ridge:</t>
  </si>
  <si>
    <t>Production Plant - Kings Point:</t>
  </si>
  <si>
    <t>Total Production Plant w/ Wind:</t>
  </si>
  <si>
    <t>Transmission Plant - Non-Wind:</t>
  </si>
  <si>
    <t>352.I</t>
  </si>
  <si>
    <t>Structures and Improvements (Iatan)</t>
  </si>
  <si>
    <t>Station Equipment</t>
  </si>
  <si>
    <t>353.I</t>
  </si>
  <si>
    <t>Station Equipment (Iatan)</t>
  </si>
  <si>
    <t>Poles &amp; Fixtures</t>
  </si>
  <si>
    <t>Overhead Conductors &amp; Devices</t>
  </si>
  <si>
    <t>Total Transmission Plant:</t>
  </si>
  <si>
    <t>Transmission Plant - Neosho Ridge:</t>
  </si>
  <si>
    <t>Transmission Plant - North Fork Ridge:</t>
  </si>
  <si>
    <t>Transmission Plant - Kings Point:</t>
  </si>
  <si>
    <t>Total Transmission Plant w/ Wind:</t>
  </si>
  <si>
    <t>Computer Software - 14.29%</t>
  </si>
  <si>
    <t>Poles, Towers &amp; Fixtures</t>
  </si>
  <si>
    <t>Underground Conduit</t>
  </si>
  <si>
    <t>Underground Conduit &amp; Device</t>
  </si>
  <si>
    <t>Line Transformers</t>
  </si>
  <si>
    <t>Services</t>
  </si>
  <si>
    <t>Meters</t>
  </si>
  <si>
    <t>Meters-AMI</t>
  </si>
  <si>
    <t>Install on Customers Premises</t>
  </si>
  <si>
    <t>EV Chargers on Cust Prem</t>
  </si>
  <si>
    <t>EV Chargers Residential</t>
  </si>
  <si>
    <t>EV Charges Ready</t>
  </si>
  <si>
    <t>EV Charges Commercial</t>
  </si>
  <si>
    <t>EV Charges School</t>
  </si>
  <si>
    <t>Street Lighting &amp; Signal Systems</t>
  </si>
  <si>
    <t>Charging Stations</t>
  </si>
  <si>
    <r>
      <t>Total Distribution Plant:</t>
    </r>
    <r>
      <rPr>
        <b/>
        <sz val="9"/>
        <color indexed="10"/>
        <rFont val="Calibri"/>
        <family val="2"/>
      </rPr>
      <t xml:space="preserve"> </t>
    </r>
  </si>
  <si>
    <t>Office Furniture &amp; Equipment</t>
  </si>
  <si>
    <t>391C</t>
  </si>
  <si>
    <t>Computer Equipment</t>
  </si>
  <si>
    <t>391LS</t>
  </si>
  <si>
    <t>Furniture Lease</t>
  </si>
  <si>
    <t>Lease</t>
  </si>
  <si>
    <t>Transportation Equipment</t>
  </si>
  <si>
    <t>Stores Equipment</t>
  </si>
  <si>
    <t>Tools, Shop &amp; Garage Equipment</t>
  </si>
  <si>
    <t>Laboratory Equipment</t>
  </si>
  <si>
    <t>Power Operated Equipment</t>
  </si>
  <si>
    <t>Computer Hardware - Lease</t>
  </si>
  <si>
    <t>Computer Software - 16.67%</t>
  </si>
  <si>
    <t>Computer Software - 25%</t>
  </si>
  <si>
    <t>Computer Software - 33.33%</t>
  </si>
  <si>
    <t>Computer Software - 5%</t>
  </si>
  <si>
    <t>Total Company</t>
  </si>
  <si>
    <t>(g)</t>
  </si>
  <si>
    <t>Plant-in-service Balance 3/31/2025</t>
  </si>
  <si>
    <t>MO Jurisdictional</t>
  </si>
  <si>
    <t>Accumulated Depreciation Reserve Balance 3/31/2025</t>
  </si>
  <si>
    <t>Source Supplemental Response to Staff Data Request 0016 supplied 8/5/2025 MARCH</t>
  </si>
  <si>
    <t>Depreciation rates</t>
  </si>
  <si>
    <t>12/31/2025 Accumulated Depreciation  Reserves</t>
  </si>
  <si>
    <t>1/2/2026 Accumulated Depreciation  Reserves</t>
  </si>
  <si>
    <t>Accumulated Depreciation Reserve 3/31/2025</t>
  </si>
  <si>
    <t>Depreciation Rates</t>
  </si>
  <si>
    <t>Reserve Change</t>
  </si>
  <si>
    <t xml:space="preserve">Total Intangible Plant: </t>
  </si>
  <si>
    <t xml:space="preserve">Total Intangible Plant w/ Wind: </t>
  </si>
  <si>
    <t xml:space="preserve">Total Distribution Plant: </t>
  </si>
  <si>
    <t>x</t>
  </si>
  <si>
    <t>Monthly Expense</t>
  </si>
  <si>
    <t>JAR-S-2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</si>
</sst>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ms Rmn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9"/>
      <color indexed="10"/>
      <name val="Calibri"/>
      <family val="2"/>
    </font>
    <font>
      <sz val="11"/>
      <name val="Calibri"/>
      <family val="2"/>
      <scheme val="minor"/>
    </font>
    <font>
      <b/>
      <u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3" applyFont="1"/>
    <xf numFmtId="0" fontId="3" fillId="0" borderId="1" xfId="2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1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4" fillId="0" borderId="0" xfId="2" applyFont="1"/>
    <xf numFmtId="1" fontId="4" fillId="0" borderId="0" xfId="3" applyNumberFormat="1" applyFont="1"/>
    <xf numFmtId="0" fontId="6" fillId="0" borderId="0" xfId="2" applyFont="1"/>
    <xf numFmtId="1" fontId="3" fillId="0" borderId="0" xfId="0" applyNumberFormat="1" applyFont="1"/>
    <xf numFmtId="0" fontId="5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9" fillId="0" borderId="0" xfId="2" applyFont="1"/>
    <xf numFmtId="0" fontId="8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wrapText="1"/>
    </xf>
    <xf numFmtId="43" fontId="3" fillId="0" borderId="2" xfId="2" applyNumberFormat="1" applyFont="1" applyBorder="1" applyAlignment="1">
      <alignment horizontal="center"/>
    </xf>
    <xf numFmtId="43" fontId="0" fillId="0" borderId="0" xfId="0" applyNumberFormat="1"/>
    <xf numFmtId="43" fontId="3" fillId="0" borderId="2" xfId="2" applyNumberFormat="1" applyFont="1" applyBorder="1" applyAlignment="1">
      <alignment horizontal="center" wrapText="1"/>
    </xf>
    <xf numFmtId="43" fontId="3" fillId="0" borderId="0" xfId="2" quotePrefix="1" applyNumberFormat="1" applyFont="1" applyAlignment="1">
      <alignment horizontal="center"/>
    </xf>
    <xf numFmtId="43" fontId="3" fillId="0" borderId="0" xfId="0" applyNumberFormat="1" applyFont="1"/>
    <xf numFmtId="43" fontId="3" fillId="0" borderId="0" xfId="1" applyNumberFormat="1" applyFont="1" applyFill="1"/>
    <xf numFmtId="43" fontId="3" fillId="0" borderId="0" xfId="4" applyFont="1" applyFill="1"/>
    <xf numFmtId="43" fontId="3" fillId="0" borderId="3" xfId="4" applyFont="1" applyFill="1" applyBorder="1" applyProtection="1"/>
    <xf numFmtId="43" fontId="3" fillId="0" borderId="0" xfId="4" applyFont="1" applyFill="1" applyBorder="1" applyProtection="1"/>
    <xf numFmtId="43" fontId="3" fillId="0" borderId="4" xfId="4" applyFont="1" applyFill="1" applyBorder="1" applyProtection="1"/>
    <xf numFmtId="43" fontId="3" fillId="0" borderId="0" xfId="5" applyFont="1" applyFill="1"/>
    <xf numFmtId="43" fontId="3" fillId="0" borderId="3" xfId="4" applyFont="1" applyFill="1" applyBorder="1"/>
    <xf numFmtId="43" fontId="3" fillId="0" borderId="0" xfId="5" applyFont="1" applyFill="1" applyBorder="1"/>
    <xf numFmtId="43" fontId="3" fillId="0" borderId="4" xfId="4" applyFont="1" applyFill="1" applyBorder="1"/>
    <xf numFmtId="43" fontId="3" fillId="0" borderId="3" xfId="5" applyFont="1" applyFill="1" applyBorder="1"/>
    <xf numFmtId="43" fontId="3" fillId="0" borderId="4" xfId="5" applyFont="1" applyFill="1" applyBorder="1"/>
    <xf numFmtId="10" fontId="0" fillId="0" borderId="0" xfId="0" applyNumberFormat="1"/>
    <xf numFmtId="15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43" fontId="12" fillId="0" borderId="0" xfId="0" applyNumberFormat="1" applyFont="1"/>
    <xf numFmtId="0" fontId="12" fillId="0" borderId="0" xfId="0" applyFont="1"/>
  </cellXfs>
  <cellStyles count="7">
    <cellStyle name="Comma 10" xfId="4" xr:uid="{96E64DE1-C6AB-4FA1-A180-8D4DD1433898}"/>
    <cellStyle name="Comma 33" xfId="5" xr:uid="{B0556D9D-31BE-4EDB-90B8-89391CA9E944}"/>
    <cellStyle name="Currency" xfId="1" builtinId="4"/>
    <cellStyle name="Currency 6 2" xfId="6" xr:uid="{217BD8FE-FDDF-485F-AEB2-B983868C6EF5}"/>
    <cellStyle name="Normal" xfId="0" builtinId="0"/>
    <cellStyle name="Normal 12" xfId="3" xr:uid="{853524B5-5DC6-4155-8613-27C023D88590}"/>
    <cellStyle name="Normal 2 7" xfId="2" xr:uid="{C528044C-EB64-4FB8-9AF7-865B05E8C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A46D-FCCE-4C69-AC23-7496553879C3}">
  <dimension ref="A1:I369"/>
  <sheetViews>
    <sheetView tabSelected="1" workbookViewId="0">
      <selection activeCell="I1" sqref="I1"/>
    </sheetView>
  </sheetViews>
  <sheetFormatPr defaultRowHeight="15" x14ac:dyDescent="0.25"/>
  <cols>
    <col min="3" max="3" width="46.42578125" bestFit="1" customWidth="1"/>
    <col min="4" max="4" width="16.28515625" style="24" bestFit="1" customWidth="1"/>
    <col min="5" max="5" width="14.85546875" style="24" bestFit="1" customWidth="1"/>
    <col min="6" max="6" width="8.85546875" style="39"/>
    <col min="7" max="7" width="15.7109375" bestFit="1" customWidth="1"/>
    <col min="8" max="8" width="15.42578125" customWidth="1"/>
    <col min="9" max="9" width="16.28515625" bestFit="1" customWidth="1"/>
  </cols>
  <sheetData>
    <row r="1" spans="1:9" ht="15.75" thickBot="1" x14ac:dyDescent="0.3">
      <c r="A1" t="s">
        <v>143</v>
      </c>
      <c r="I1" s="43" t="s">
        <v>155</v>
      </c>
    </row>
    <row r="2" spans="1:9" ht="15.75" thickBot="1" x14ac:dyDescent="0.3">
      <c r="A2" s="1"/>
      <c r="B2" s="1"/>
      <c r="C2" s="2"/>
      <c r="D2" s="23" t="s">
        <v>138</v>
      </c>
    </row>
    <row r="3" spans="1:9" ht="60.75" thickBot="1" x14ac:dyDescent="0.3">
      <c r="A3" s="3" t="s">
        <v>0</v>
      </c>
      <c r="B3" s="1"/>
      <c r="C3" s="3" t="s">
        <v>1</v>
      </c>
      <c r="D3" s="25" t="s">
        <v>140</v>
      </c>
      <c r="E3" s="25" t="s">
        <v>147</v>
      </c>
      <c r="F3" s="39" t="s">
        <v>148</v>
      </c>
      <c r="G3" s="40" t="s">
        <v>145</v>
      </c>
      <c r="H3" s="40" t="s">
        <v>146</v>
      </c>
      <c r="I3" t="s">
        <v>149</v>
      </c>
    </row>
    <row r="4" spans="1:9" x14ac:dyDescent="0.25">
      <c r="A4" s="1" t="s">
        <v>2</v>
      </c>
      <c r="B4" s="1"/>
      <c r="C4" s="1" t="s">
        <v>3</v>
      </c>
      <c r="D4" s="26" t="s">
        <v>139</v>
      </c>
    </row>
    <row r="5" spans="1:9" x14ac:dyDescent="0.25">
      <c r="A5" s="1"/>
      <c r="B5" s="1"/>
      <c r="C5" s="1"/>
      <c r="D5" s="26"/>
    </row>
    <row r="6" spans="1:9" x14ac:dyDescent="0.25">
      <c r="A6" s="4"/>
      <c r="B6" s="4"/>
      <c r="C6" s="4"/>
      <c r="D6" s="27"/>
    </row>
    <row r="7" spans="1:9" x14ac:dyDescent="0.25">
      <c r="A7" s="4"/>
      <c r="B7" s="4"/>
      <c r="C7" s="5" t="s">
        <v>4</v>
      </c>
      <c r="D7" s="27"/>
    </row>
    <row r="8" spans="1:9" x14ac:dyDescent="0.25">
      <c r="A8" s="6">
        <v>301</v>
      </c>
      <c r="B8" s="7"/>
      <c r="C8" s="8" t="s">
        <v>5</v>
      </c>
      <c r="D8" s="28">
        <v>29940.23</v>
      </c>
      <c r="E8" s="24">
        <v>0</v>
      </c>
    </row>
    <row r="9" spans="1:9" x14ac:dyDescent="0.25">
      <c r="A9" s="6">
        <v>302</v>
      </c>
      <c r="B9" s="7"/>
      <c r="C9" s="8" t="s">
        <v>6</v>
      </c>
      <c r="D9" s="29">
        <v>1079798.2</v>
      </c>
      <c r="E9" s="24">
        <v>1079798.2</v>
      </c>
    </row>
    <row r="10" spans="1:9" x14ac:dyDescent="0.25">
      <c r="A10" s="6">
        <v>303</v>
      </c>
      <c r="B10" s="7"/>
      <c r="C10" s="8" t="s">
        <v>7</v>
      </c>
      <c r="D10" s="29">
        <v>10696861.659999996</v>
      </c>
      <c r="E10" s="24">
        <v>4951488.47</v>
      </c>
    </row>
    <row r="11" spans="1:9" x14ac:dyDescent="0.25">
      <c r="A11" s="9"/>
      <c r="B11" s="2"/>
      <c r="C11" s="10" t="s">
        <v>8</v>
      </c>
      <c r="D11" s="30">
        <v>11806600.089999996</v>
      </c>
    </row>
    <row r="12" spans="1:9" x14ac:dyDescent="0.25">
      <c r="A12" s="9"/>
      <c r="B12" s="2"/>
      <c r="C12" s="10"/>
      <c r="D12" s="31"/>
    </row>
    <row r="13" spans="1:9" x14ac:dyDescent="0.25">
      <c r="A13" s="9"/>
      <c r="B13" s="2"/>
      <c r="C13" s="5" t="s">
        <v>9</v>
      </c>
      <c r="D13" s="31"/>
    </row>
    <row r="14" spans="1:9" x14ac:dyDescent="0.25">
      <c r="A14" s="6">
        <v>301</v>
      </c>
      <c r="B14" s="7"/>
      <c r="C14" s="8" t="s">
        <v>5</v>
      </c>
      <c r="D14" s="29">
        <v>0</v>
      </c>
      <c r="E14" s="24">
        <v>0</v>
      </c>
    </row>
    <row r="15" spans="1:9" x14ac:dyDescent="0.25">
      <c r="A15" s="6">
        <v>302</v>
      </c>
      <c r="B15" s="7"/>
      <c r="C15" s="8" t="s">
        <v>6</v>
      </c>
      <c r="D15" s="29">
        <v>0</v>
      </c>
      <c r="E15" s="24">
        <v>0</v>
      </c>
    </row>
    <row r="16" spans="1:9" x14ac:dyDescent="0.25">
      <c r="A16" s="6">
        <v>303</v>
      </c>
      <c r="B16" s="7"/>
      <c r="C16" s="8" t="s">
        <v>7</v>
      </c>
      <c r="D16" s="29">
        <v>20728111.763740003</v>
      </c>
      <c r="E16" s="24">
        <v>2643062.3876900002</v>
      </c>
    </row>
    <row r="17" spans="1:5" x14ac:dyDescent="0.25">
      <c r="A17" s="9"/>
      <c r="B17" s="2"/>
      <c r="C17" s="10"/>
      <c r="D17" s="31"/>
    </row>
    <row r="18" spans="1:5" x14ac:dyDescent="0.25">
      <c r="A18" s="9"/>
      <c r="B18" s="2"/>
      <c r="C18" s="5" t="s">
        <v>10</v>
      </c>
      <c r="D18" s="31"/>
    </row>
    <row r="19" spans="1:5" x14ac:dyDescent="0.25">
      <c r="A19" s="6">
        <v>301</v>
      </c>
      <c r="B19" s="7"/>
      <c r="C19" s="8" t="s">
        <v>5</v>
      </c>
      <c r="D19" s="29">
        <v>0</v>
      </c>
      <c r="E19" s="24">
        <v>0</v>
      </c>
    </row>
    <row r="20" spans="1:5" x14ac:dyDescent="0.25">
      <c r="A20" s="6">
        <v>302</v>
      </c>
      <c r="B20" s="7"/>
      <c r="C20" s="8" t="s">
        <v>6</v>
      </c>
      <c r="D20" s="29">
        <v>0</v>
      </c>
      <c r="E20" s="24">
        <v>0</v>
      </c>
    </row>
    <row r="21" spans="1:5" x14ac:dyDescent="0.25">
      <c r="A21" s="6">
        <v>303</v>
      </c>
      <c r="B21" s="7"/>
      <c r="C21" s="8" t="s">
        <v>7</v>
      </c>
      <c r="D21" s="29">
        <v>11897499.89896</v>
      </c>
      <c r="E21" s="24">
        <v>1651165.78578</v>
      </c>
    </row>
    <row r="22" spans="1:5" x14ac:dyDescent="0.25">
      <c r="A22" s="6"/>
      <c r="B22" s="7"/>
      <c r="C22" s="8"/>
      <c r="D22" s="29"/>
    </row>
    <row r="23" spans="1:5" x14ac:dyDescent="0.25">
      <c r="A23" s="9"/>
      <c r="B23" s="2"/>
      <c r="C23" s="5" t="s">
        <v>11</v>
      </c>
      <c r="D23" s="29"/>
    </row>
    <row r="24" spans="1:5" x14ac:dyDescent="0.25">
      <c r="A24" s="6">
        <v>301</v>
      </c>
      <c r="B24" s="7"/>
      <c r="C24" s="8" t="s">
        <v>5</v>
      </c>
      <c r="D24" s="29">
        <v>0</v>
      </c>
      <c r="E24" s="24">
        <v>0</v>
      </c>
    </row>
    <row r="25" spans="1:5" x14ac:dyDescent="0.25">
      <c r="A25" s="6">
        <v>302</v>
      </c>
      <c r="B25" s="7"/>
      <c r="C25" s="8" t="s">
        <v>6</v>
      </c>
      <c r="D25" s="29">
        <v>0</v>
      </c>
      <c r="E25" s="24">
        <v>0</v>
      </c>
    </row>
    <row r="26" spans="1:5" x14ac:dyDescent="0.25">
      <c r="A26" s="6">
        <v>303</v>
      </c>
      <c r="B26" s="7"/>
      <c r="C26" s="8" t="s">
        <v>7</v>
      </c>
      <c r="D26" s="29">
        <v>11736956.699960001</v>
      </c>
      <c r="E26" s="24">
        <v>1499363.4922399998</v>
      </c>
    </row>
    <row r="27" spans="1:5" x14ac:dyDescent="0.25">
      <c r="A27" s="9"/>
      <c r="B27" s="2"/>
      <c r="C27" s="10" t="s">
        <v>12</v>
      </c>
      <c r="D27" s="32"/>
    </row>
    <row r="28" spans="1:5" x14ac:dyDescent="0.25">
      <c r="A28" s="11"/>
      <c r="B28" s="4"/>
      <c r="C28" s="4"/>
      <c r="D28" s="33"/>
    </row>
    <row r="29" spans="1:5" x14ac:dyDescent="0.25">
      <c r="A29" s="11"/>
      <c r="B29" s="4"/>
      <c r="C29" s="4"/>
      <c r="D29" s="33"/>
    </row>
    <row r="30" spans="1:5" x14ac:dyDescent="0.25">
      <c r="A30" s="6"/>
      <c r="B30" s="7"/>
      <c r="C30" s="12" t="s">
        <v>13</v>
      </c>
      <c r="D30" s="33"/>
    </row>
    <row r="31" spans="1:5" x14ac:dyDescent="0.25">
      <c r="A31" s="6">
        <v>310</v>
      </c>
      <c r="B31" s="7"/>
      <c r="C31" s="8" t="s">
        <v>14</v>
      </c>
      <c r="D31" s="33">
        <v>0</v>
      </c>
      <c r="E31" s="24">
        <v>0</v>
      </c>
    </row>
    <row r="32" spans="1:5" x14ac:dyDescent="0.25">
      <c r="A32" s="6">
        <v>311</v>
      </c>
      <c r="B32" s="7"/>
      <c r="C32" s="8" t="s">
        <v>15</v>
      </c>
      <c r="D32" s="33">
        <v>0</v>
      </c>
      <c r="E32" s="24">
        <v>0</v>
      </c>
    </row>
    <row r="33" spans="1:9" x14ac:dyDescent="0.25">
      <c r="A33" s="6">
        <v>312</v>
      </c>
      <c r="B33" s="7"/>
      <c r="C33" s="8" t="s">
        <v>16</v>
      </c>
      <c r="D33" s="33">
        <v>0</v>
      </c>
      <c r="E33" s="24">
        <v>0</v>
      </c>
    </row>
    <row r="34" spans="1:9" x14ac:dyDescent="0.25">
      <c r="A34" s="6">
        <v>314</v>
      </c>
      <c r="B34" s="7"/>
      <c r="C34" s="8" t="s">
        <v>17</v>
      </c>
      <c r="D34" s="33">
        <v>0</v>
      </c>
      <c r="E34" s="24">
        <v>0</v>
      </c>
    </row>
    <row r="35" spans="1:9" x14ac:dyDescent="0.25">
      <c r="A35" s="6">
        <v>315</v>
      </c>
      <c r="B35" s="7"/>
      <c r="C35" s="8" t="s">
        <v>18</v>
      </c>
      <c r="D35" s="33">
        <v>0</v>
      </c>
      <c r="E35" s="24">
        <v>0</v>
      </c>
    </row>
    <row r="36" spans="1:9" x14ac:dyDescent="0.25">
      <c r="A36" s="6">
        <v>316</v>
      </c>
      <c r="B36" s="7"/>
      <c r="C36" s="8" t="s">
        <v>19</v>
      </c>
      <c r="D36" s="33">
        <v>0</v>
      </c>
      <c r="E36" s="24">
        <v>0</v>
      </c>
    </row>
    <row r="37" spans="1:9" x14ac:dyDescent="0.25">
      <c r="A37" s="6"/>
      <c r="B37" s="7"/>
      <c r="C37" s="8"/>
      <c r="D37" s="33"/>
    </row>
    <row r="38" spans="1:9" x14ac:dyDescent="0.25">
      <c r="A38" s="6"/>
      <c r="B38" s="7"/>
      <c r="C38" s="12" t="s">
        <v>20</v>
      </c>
      <c r="D38" s="33"/>
    </row>
    <row r="39" spans="1:9" x14ac:dyDescent="0.25">
      <c r="A39" s="6">
        <v>310</v>
      </c>
      <c r="B39" s="7"/>
      <c r="C39" s="8" t="s">
        <v>14</v>
      </c>
      <c r="D39" s="33">
        <v>0</v>
      </c>
      <c r="E39" s="24">
        <v>0</v>
      </c>
    </row>
    <row r="40" spans="1:9" x14ac:dyDescent="0.25">
      <c r="A40" s="6">
        <v>311</v>
      </c>
      <c r="B40" s="7"/>
      <c r="C40" s="8" t="s">
        <v>15</v>
      </c>
      <c r="D40" s="33">
        <v>0</v>
      </c>
      <c r="E40" s="24">
        <v>-248837.32</v>
      </c>
    </row>
    <row r="41" spans="1:9" x14ac:dyDescent="0.25">
      <c r="A41" s="6">
        <v>312</v>
      </c>
      <c r="B41" s="7"/>
      <c r="C41" s="8" t="s">
        <v>16</v>
      </c>
      <c r="D41" s="33">
        <v>0</v>
      </c>
      <c r="E41" s="24">
        <v>-8234157.0299999993</v>
      </c>
    </row>
    <row r="42" spans="1:9" x14ac:dyDescent="0.25">
      <c r="A42" s="6" t="s">
        <v>21</v>
      </c>
      <c r="B42" s="7"/>
      <c r="C42" s="8" t="s">
        <v>22</v>
      </c>
      <c r="D42" s="33">
        <v>0</v>
      </c>
      <c r="E42" s="24">
        <v>0</v>
      </c>
    </row>
    <row r="43" spans="1:9" x14ac:dyDescent="0.25">
      <c r="A43" s="6">
        <v>314</v>
      </c>
      <c r="B43" s="7"/>
      <c r="C43" s="8" t="s">
        <v>17</v>
      </c>
      <c r="D43" s="33">
        <v>0</v>
      </c>
      <c r="E43" s="24">
        <v>-1526282.79</v>
      </c>
    </row>
    <row r="44" spans="1:9" x14ac:dyDescent="0.25">
      <c r="A44" s="6">
        <v>315</v>
      </c>
      <c r="B44" s="7"/>
      <c r="C44" s="8" t="s">
        <v>18</v>
      </c>
      <c r="D44" s="33">
        <v>0</v>
      </c>
      <c r="E44" s="24">
        <v>-85947.760000000009</v>
      </c>
    </row>
    <row r="45" spans="1:9" x14ac:dyDescent="0.25">
      <c r="A45" s="6">
        <v>316</v>
      </c>
      <c r="B45" s="7"/>
      <c r="C45" s="8" t="s">
        <v>19</v>
      </c>
      <c r="D45" s="33">
        <v>0</v>
      </c>
      <c r="E45" s="24">
        <v>-35972.53</v>
      </c>
    </row>
    <row r="46" spans="1:9" x14ac:dyDescent="0.25">
      <c r="A46" s="6"/>
      <c r="B46" s="7"/>
      <c r="C46" s="8"/>
      <c r="D46" s="33"/>
    </row>
    <row r="47" spans="1:9" x14ac:dyDescent="0.25">
      <c r="A47" s="6"/>
      <c r="B47" s="7"/>
      <c r="C47" s="12" t="s">
        <v>23</v>
      </c>
      <c r="D47" s="33"/>
    </row>
    <row r="48" spans="1:9" x14ac:dyDescent="0.25">
      <c r="A48" s="6">
        <v>310</v>
      </c>
      <c r="B48" s="7"/>
      <c r="C48" s="8" t="s">
        <v>14</v>
      </c>
      <c r="D48" s="33">
        <v>128855.93</v>
      </c>
      <c r="E48" s="24">
        <v>0</v>
      </c>
      <c r="F48" s="39">
        <v>0</v>
      </c>
      <c r="G48" s="21">
        <f>E48+((D48*F48)*(9/12))</f>
        <v>0</v>
      </c>
      <c r="H48" s="21">
        <f>G48+((D48*F48)*(2/365))</f>
        <v>0</v>
      </c>
      <c r="I48" s="21">
        <f>H48-E48</f>
        <v>0</v>
      </c>
    </row>
    <row r="49" spans="1:9" x14ac:dyDescent="0.25">
      <c r="A49" s="6">
        <v>311</v>
      </c>
      <c r="B49" s="7"/>
      <c r="C49" s="8" t="s">
        <v>15</v>
      </c>
      <c r="D49" s="33">
        <v>4819643.8</v>
      </c>
      <c r="E49" s="24">
        <v>3188787.08</v>
      </c>
      <c r="F49" s="39">
        <v>1.9900000000000001E-2</v>
      </c>
      <c r="G49" s="21">
        <f t="shared" ref="G49:G112" si="0">E49+((D49*F49)*(9/12))</f>
        <v>3260720.2637149999</v>
      </c>
      <c r="H49" s="21">
        <f t="shared" ref="H49:H112" si="1">G49+((D49*F49)*(2/365))</f>
        <v>3261245.8029567534</v>
      </c>
      <c r="I49" s="21">
        <f t="shared" ref="I49:I112" si="2">H49-E49</f>
        <v>72458.722956753336</v>
      </c>
    </row>
    <row r="50" spans="1:9" x14ac:dyDescent="0.25">
      <c r="A50" s="6">
        <v>312</v>
      </c>
      <c r="B50" s="7"/>
      <c r="C50" s="8" t="s">
        <v>16</v>
      </c>
      <c r="D50" s="33">
        <v>82493213.569999993</v>
      </c>
      <c r="E50" s="24">
        <v>48966351.590000004</v>
      </c>
      <c r="F50" s="39">
        <v>3.5700000000000003E-2</v>
      </c>
      <c r="G50" s="21">
        <f t="shared" si="0"/>
        <v>51175107.383336753</v>
      </c>
      <c r="H50" s="21">
        <f t="shared" si="1"/>
        <v>51191244.411963873</v>
      </c>
      <c r="I50" s="21">
        <f t="shared" si="2"/>
        <v>2224892.821963869</v>
      </c>
    </row>
    <row r="51" spans="1:9" x14ac:dyDescent="0.25">
      <c r="A51" s="6" t="s">
        <v>24</v>
      </c>
      <c r="B51" s="7"/>
      <c r="C51" s="8" t="s">
        <v>22</v>
      </c>
      <c r="D51" s="33">
        <v>329004.61</v>
      </c>
      <c r="E51" s="24">
        <v>385408.31</v>
      </c>
      <c r="F51" s="39">
        <v>0.1789</v>
      </c>
      <c r="G51" s="21">
        <f t="shared" si="0"/>
        <v>429552.50354675</v>
      </c>
      <c r="H51" s="21">
        <f t="shared" si="1"/>
        <v>429875.01820279931</v>
      </c>
      <c r="I51" s="21">
        <f t="shared" si="2"/>
        <v>44466.708202799316</v>
      </c>
    </row>
    <row r="52" spans="1:9" x14ac:dyDescent="0.25">
      <c r="A52" s="6">
        <v>314</v>
      </c>
      <c r="B52" s="7"/>
      <c r="C52" s="8" t="s">
        <v>17</v>
      </c>
      <c r="D52" s="33">
        <v>15983135.060000001</v>
      </c>
      <c r="E52" s="24">
        <v>7584935.5200000005</v>
      </c>
      <c r="F52" s="39">
        <v>0.04</v>
      </c>
      <c r="G52" s="21">
        <f t="shared" si="0"/>
        <v>8064429.571800001</v>
      </c>
      <c r="H52" s="21">
        <f t="shared" si="1"/>
        <v>8067932.7246898636</v>
      </c>
      <c r="I52" s="21">
        <f t="shared" si="2"/>
        <v>482997.20468986314</v>
      </c>
    </row>
    <row r="53" spans="1:9" x14ac:dyDescent="0.25">
      <c r="A53" s="6">
        <v>315</v>
      </c>
      <c r="B53" s="7"/>
      <c r="C53" s="8" t="s">
        <v>18</v>
      </c>
      <c r="D53" s="33">
        <v>9496918.1300000008</v>
      </c>
      <c r="E53" s="24">
        <v>5242579.34</v>
      </c>
      <c r="F53" s="39">
        <v>3.3700000000000001E-2</v>
      </c>
      <c r="G53" s="21">
        <f t="shared" si="0"/>
        <v>5482613.9457357498</v>
      </c>
      <c r="H53" s="21">
        <f t="shared" si="1"/>
        <v>5484367.6232205769</v>
      </c>
      <c r="I53" s="21">
        <f t="shared" si="2"/>
        <v>241788.28322057705</v>
      </c>
    </row>
    <row r="54" spans="1:9" x14ac:dyDescent="0.25">
      <c r="A54" s="13">
        <v>315.02</v>
      </c>
      <c r="B54" s="7"/>
      <c r="C54" s="14" t="s">
        <v>25</v>
      </c>
      <c r="D54" s="33">
        <v>238799.76</v>
      </c>
      <c r="E54" s="24">
        <v>238799.76</v>
      </c>
      <c r="F54" s="39">
        <v>6.6699999999999995E-2</v>
      </c>
      <c r="G54" s="21">
        <f t="shared" si="0"/>
        <v>250745.71799400001</v>
      </c>
      <c r="H54" s="21">
        <f t="shared" si="1"/>
        <v>250832.99439943561</v>
      </c>
      <c r="I54" s="21">
        <f t="shared" si="2"/>
        <v>12033.234399435605</v>
      </c>
    </row>
    <row r="55" spans="1:9" x14ac:dyDescent="0.25">
      <c r="A55" s="13">
        <v>315.02999999999997</v>
      </c>
      <c r="B55" s="7"/>
      <c r="C55" s="14" t="s">
        <v>26</v>
      </c>
      <c r="D55" s="33">
        <v>6760.11</v>
      </c>
      <c r="E55" s="24">
        <v>4620.45</v>
      </c>
      <c r="F55" s="39">
        <v>6.6699999999999995E-2</v>
      </c>
      <c r="G55" s="21">
        <f t="shared" si="0"/>
        <v>4958.6245027499999</v>
      </c>
      <c r="H55" s="21">
        <f t="shared" si="1"/>
        <v>4961.0951840486305</v>
      </c>
      <c r="I55" s="21">
        <f t="shared" si="2"/>
        <v>340.64518404863065</v>
      </c>
    </row>
    <row r="56" spans="1:9" x14ac:dyDescent="0.25">
      <c r="A56" s="6">
        <v>316</v>
      </c>
      <c r="B56" s="7"/>
      <c r="C56" s="8" t="s">
        <v>19</v>
      </c>
      <c r="D56" s="33">
        <v>1707800.44</v>
      </c>
      <c r="E56" s="24">
        <v>884160.75</v>
      </c>
      <c r="F56" s="39">
        <v>2.9600000000000001E-2</v>
      </c>
      <c r="G56" s="21">
        <f t="shared" si="0"/>
        <v>922073.91976800002</v>
      </c>
      <c r="H56" s="21">
        <f t="shared" si="1"/>
        <v>922350.91096265207</v>
      </c>
      <c r="I56" s="21">
        <f t="shared" si="2"/>
        <v>38190.160962652066</v>
      </c>
    </row>
    <row r="57" spans="1:9" x14ac:dyDescent="0.25">
      <c r="A57" s="6"/>
      <c r="B57" s="7"/>
      <c r="C57" s="8"/>
      <c r="D57" s="33"/>
      <c r="G57" s="21"/>
      <c r="H57" s="21"/>
      <c r="I57" s="21">
        <f t="shared" si="2"/>
        <v>0</v>
      </c>
    </row>
    <row r="58" spans="1:9" x14ac:dyDescent="0.25">
      <c r="A58" s="6"/>
      <c r="B58" s="7"/>
      <c r="C58" s="12" t="s">
        <v>27</v>
      </c>
      <c r="D58" s="33"/>
      <c r="G58" s="21"/>
      <c r="H58" s="21"/>
      <c r="I58" s="21">
        <f t="shared" si="2"/>
        <v>0</v>
      </c>
    </row>
    <row r="59" spans="1:9" x14ac:dyDescent="0.25">
      <c r="A59" s="6">
        <v>310</v>
      </c>
      <c r="B59" s="7"/>
      <c r="C59" s="8" t="s">
        <v>14</v>
      </c>
      <c r="D59" s="33">
        <v>0</v>
      </c>
      <c r="E59" s="24">
        <v>0</v>
      </c>
      <c r="G59" s="21">
        <f t="shared" si="0"/>
        <v>0</v>
      </c>
      <c r="H59" s="21">
        <f t="shared" si="1"/>
        <v>0</v>
      </c>
      <c r="I59" s="21">
        <f t="shared" si="2"/>
        <v>0</v>
      </c>
    </row>
    <row r="60" spans="1:9" x14ac:dyDescent="0.25">
      <c r="A60" s="6">
        <v>311</v>
      </c>
      <c r="B60" s="7"/>
      <c r="C60" s="8" t="s">
        <v>15</v>
      </c>
      <c r="D60" s="33">
        <v>21271654.57</v>
      </c>
      <c r="E60" s="24">
        <v>5286967.91</v>
      </c>
      <c r="F60" s="39">
        <v>2.0799999999999999E-2</v>
      </c>
      <c r="G60" s="21">
        <f t="shared" si="0"/>
        <v>5618805.7212920003</v>
      </c>
      <c r="H60" s="21">
        <f t="shared" si="1"/>
        <v>5621230.1071279235</v>
      </c>
      <c r="I60" s="21">
        <f t="shared" si="2"/>
        <v>334262.19712792337</v>
      </c>
    </row>
    <row r="61" spans="1:9" x14ac:dyDescent="0.25">
      <c r="A61" s="6" t="s">
        <v>28</v>
      </c>
      <c r="B61" s="7"/>
      <c r="C61" s="8" t="s">
        <v>15</v>
      </c>
      <c r="D61" s="33">
        <v>0</v>
      </c>
      <c r="E61" s="24">
        <v>3544751.3</v>
      </c>
      <c r="G61" s="21">
        <f t="shared" si="0"/>
        <v>3544751.3</v>
      </c>
      <c r="H61" s="21">
        <f t="shared" si="1"/>
        <v>3544751.3</v>
      </c>
      <c r="I61" s="21">
        <f t="shared" si="2"/>
        <v>0</v>
      </c>
    </row>
    <row r="62" spans="1:9" x14ac:dyDescent="0.25">
      <c r="A62" s="6">
        <v>312</v>
      </c>
      <c r="B62" s="7"/>
      <c r="C62" s="8" t="s">
        <v>16</v>
      </c>
      <c r="D62" s="33">
        <v>145962762.44</v>
      </c>
      <c r="E62" s="24">
        <v>30425415.970000003</v>
      </c>
      <c r="F62" s="39">
        <v>3.1E-2</v>
      </c>
      <c r="G62" s="21">
        <f t="shared" si="0"/>
        <v>33819050.196730003</v>
      </c>
      <c r="H62" s="21">
        <f t="shared" si="1"/>
        <v>33843843.871445842</v>
      </c>
      <c r="I62" s="21">
        <f t="shared" si="2"/>
        <v>3418427.9014458396</v>
      </c>
    </row>
    <row r="63" spans="1:9" x14ac:dyDescent="0.25">
      <c r="A63" s="6" t="s">
        <v>29</v>
      </c>
      <c r="B63" s="7"/>
      <c r="C63" s="8" t="s">
        <v>16</v>
      </c>
      <c r="D63" s="33">
        <v>0</v>
      </c>
      <c r="E63" s="24">
        <v>23321791.170000002</v>
      </c>
      <c r="G63" s="21">
        <f t="shared" si="0"/>
        <v>23321791.170000002</v>
      </c>
      <c r="H63" s="21">
        <f t="shared" si="1"/>
        <v>23321791.170000002</v>
      </c>
      <c r="I63" s="21">
        <f t="shared" si="2"/>
        <v>0</v>
      </c>
    </row>
    <row r="64" spans="1:9" x14ac:dyDescent="0.25">
      <c r="A64" s="6">
        <v>314</v>
      </c>
      <c r="B64" s="7"/>
      <c r="C64" s="8" t="s">
        <v>17</v>
      </c>
      <c r="D64" s="33">
        <v>51526509.039999999</v>
      </c>
      <c r="E64" s="24">
        <v>12566490.23</v>
      </c>
      <c r="F64" s="39">
        <v>2.58E-2</v>
      </c>
      <c r="G64" s="21">
        <f t="shared" si="0"/>
        <v>13563528.179924</v>
      </c>
      <c r="H64" s="21">
        <f t="shared" si="1"/>
        <v>13570812.475448558</v>
      </c>
      <c r="I64" s="21">
        <f t="shared" si="2"/>
        <v>1004322.2454485577</v>
      </c>
    </row>
    <row r="65" spans="1:9" x14ac:dyDescent="0.25">
      <c r="A65" s="6" t="s">
        <v>30</v>
      </c>
      <c r="B65" s="7"/>
      <c r="C65" s="8" t="s">
        <v>17</v>
      </c>
      <c r="D65" s="33">
        <v>0</v>
      </c>
      <c r="E65" s="24">
        <v>8319550.2999999998</v>
      </c>
      <c r="G65" s="21">
        <f t="shared" si="0"/>
        <v>8319550.2999999998</v>
      </c>
      <c r="H65" s="21">
        <f t="shared" si="1"/>
        <v>8319550.2999999998</v>
      </c>
      <c r="I65" s="21">
        <f t="shared" si="2"/>
        <v>0</v>
      </c>
    </row>
    <row r="66" spans="1:9" x14ac:dyDescent="0.25">
      <c r="A66" s="6">
        <v>315</v>
      </c>
      <c r="B66" s="7"/>
      <c r="C66" s="8" t="s">
        <v>18</v>
      </c>
      <c r="D66" s="33">
        <v>13730449.24</v>
      </c>
      <c r="E66" s="24">
        <v>3112735.4699999997</v>
      </c>
      <c r="F66" s="39">
        <v>2.5600000000000001E-2</v>
      </c>
      <c r="G66" s="21">
        <f t="shared" si="0"/>
        <v>3376360.0954079996</v>
      </c>
      <c r="H66" s="21">
        <f t="shared" si="1"/>
        <v>3378286.1200685147</v>
      </c>
      <c r="I66" s="21">
        <f t="shared" si="2"/>
        <v>265550.65006851498</v>
      </c>
    </row>
    <row r="67" spans="1:9" x14ac:dyDescent="0.25">
      <c r="A67" s="13">
        <v>315.02</v>
      </c>
      <c r="B67" s="7"/>
      <c r="C67" s="14" t="s">
        <v>25</v>
      </c>
      <c r="D67" s="33">
        <v>109574.77</v>
      </c>
      <c r="E67" s="24">
        <v>109574.77</v>
      </c>
      <c r="F67" s="39">
        <v>6.6699999999999995E-2</v>
      </c>
      <c r="G67" s="21">
        <f t="shared" si="0"/>
        <v>115056.24786925</v>
      </c>
      <c r="H67" s="21">
        <f t="shared" si="1"/>
        <v>115096.29519614863</v>
      </c>
      <c r="I67" s="21">
        <f t="shared" si="2"/>
        <v>5521.525196148621</v>
      </c>
    </row>
    <row r="68" spans="1:9" x14ac:dyDescent="0.25">
      <c r="A68" s="13">
        <v>315.02999999999997</v>
      </c>
      <c r="B68" s="7"/>
      <c r="C68" s="14" t="s">
        <v>26</v>
      </c>
      <c r="D68" s="33">
        <v>613.91</v>
      </c>
      <c r="E68" s="24">
        <v>338.56</v>
      </c>
      <c r="F68" s="39">
        <v>6.6699999999999995E-2</v>
      </c>
      <c r="G68" s="21">
        <f t="shared" si="0"/>
        <v>369.27084774999997</v>
      </c>
      <c r="H68" s="21">
        <f t="shared" si="1"/>
        <v>369.4952192404109</v>
      </c>
      <c r="I68" s="21">
        <f t="shared" si="2"/>
        <v>30.935219240410902</v>
      </c>
    </row>
    <row r="69" spans="1:9" x14ac:dyDescent="0.25">
      <c r="A69" s="6" t="s">
        <v>31</v>
      </c>
      <c r="B69" s="7"/>
      <c r="C69" s="8" t="s">
        <v>18</v>
      </c>
      <c r="D69" s="33">
        <v>0</v>
      </c>
      <c r="E69" s="24">
        <v>2101101.94</v>
      </c>
      <c r="F69" s="39">
        <v>2.5600000000000001E-2</v>
      </c>
      <c r="G69" s="21">
        <f t="shared" si="0"/>
        <v>2101101.94</v>
      </c>
      <c r="H69" s="21">
        <f t="shared" si="1"/>
        <v>2101101.94</v>
      </c>
      <c r="I69" s="21">
        <f t="shared" si="2"/>
        <v>0</v>
      </c>
    </row>
    <row r="70" spans="1:9" x14ac:dyDescent="0.25">
      <c r="A70" s="6">
        <v>316</v>
      </c>
      <c r="B70" s="7"/>
      <c r="C70" s="8" t="s">
        <v>19</v>
      </c>
      <c r="D70" s="33">
        <v>437169.18</v>
      </c>
      <c r="E70" s="24">
        <v>502057.61</v>
      </c>
      <c r="F70" s="39">
        <v>0</v>
      </c>
      <c r="G70" s="21">
        <f t="shared" si="0"/>
        <v>502057.61</v>
      </c>
      <c r="H70" s="21">
        <f t="shared" si="1"/>
        <v>502057.61</v>
      </c>
      <c r="I70" s="21">
        <f t="shared" si="2"/>
        <v>0</v>
      </c>
    </row>
    <row r="71" spans="1:9" x14ac:dyDescent="0.25">
      <c r="A71" s="6" t="s">
        <v>32</v>
      </c>
      <c r="B71" s="7"/>
      <c r="C71" s="8" t="s">
        <v>19</v>
      </c>
      <c r="D71" s="33">
        <v>0</v>
      </c>
      <c r="E71" s="24">
        <v>25758.29</v>
      </c>
      <c r="F71" s="39">
        <v>0</v>
      </c>
      <c r="G71" s="21">
        <f t="shared" si="0"/>
        <v>25758.29</v>
      </c>
      <c r="H71" s="21">
        <f t="shared" si="1"/>
        <v>25758.29</v>
      </c>
      <c r="I71" s="21">
        <f t="shared" si="2"/>
        <v>0</v>
      </c>
    </row>
    <row r="72" spans="1:9" x14ac:dyDescent="0.25">
      <c r="A72" s="6"/>
      <c r="B72" s="7"/>
      <c r="C72" s="8"/>
      <c r="D72" s="33"/>
      <c r="G72" s="21"/>
      <c r="H72" s="21"/>
      <c r="I72" s="21">
        <f t="shared" si="2"/>
        <v>0</v>
      </c>
    </row>
    <row r="73" spans="1:9" x14ac:dyDescent="0.25">
      <c r="A73" s="6"/>
      <c r="B73" s="7"/>
      <c r="C73" s="12" t="s">
        <v>33</v>
      </c>
      <c r="D73" s="33"/>
      <c r="G73" s="21"/>
      <c r="H73" s="21"/>
      <c r="I73" s="21">
        <f t="shared" si="2"/>
        <v>0</v>
      </c>
    </row>
    <row r="74" spans="1:9" x14ac:dyDescent="0.25">
      <c r="A74" s="6">
        <v>310</v>
      </c>
      <c r="B74" s="7"/>
      <c r="C74" s="8" t="s">
        <v>14</v>
      </c>
      <c r="D74" s="33">
        <v>0</v>
      </c>
      <c r="E74" s="24">
        <v>0</v>
      </c>
      <c r="F74" s="39">
        <v>0</v>
      </c>
      <c r="G74" s="21">
        <f t="shared" si="0"/>
        <v>0</v>
      </c>
      <c r="H74" s="21">
        <f t="shared" si="1"/>
        <v>0</v>
      </c>
      <c r="I74" s="21">
        <f t="shared" si="2"/>
        <v>0</v>
      </c>
    </row>
    <row r="75" spans="1:9" x14ac:dyDescent="0.25">
      <c r="A75" s="6">
        <v>311</v>
      </c>
      <c r="B75" s="7"/>
      <c r="C75" s="8" t="s">
        <v>15</v>
      </c>
      <c r="D75" s="33">
        <v>20792062.030000001</v>
      </c>
      <c r="E75" s="24">
        <v>3737574.87</v>
      </c>
      <c r="F75" s="39">
        <v>2.1999999999999999E-2</v>
      </c>
      <c r="G75" s="21">
        <f t="shared" si="0"/>
        <v>4080643.893495</v>
      </c>
      <c r="H75" s="21">
        <f t="shared" si="1"/>
        <v>4083150.3338493016</v>
      </c>
      <c r="I75" s="21">
        <f t="shared" si="2"/>
        <v>345575.46384930145</v>
      </c>
    </row>
    <row r="76" spans="1:9" x14ac:dyDescent="0.25">
      <c r="A76" s="6">
        <v>312</v>
      </c>
      <c r="B76" s="7"/>
      <c r="C76" s="8" t="s">
        <v>16</v>
      </c>
      <c r="D76" s="33">
        <v>42058695.520000003</v>
      </c>
      <c r="E76" s="24">
        <v>11675323.379999999</v>
      </c>
      <c r="F76" s="39">
        <v>3.1099999999999999E-2</v>
      </c>
      <c r="G76" s="21">
        <f t="shared" si="0"/>
        <v>12656342.453003999</v>
      </c>
      <c r="H76" s="21">
        <f t="shared" si="1"/>
        <v>12663509.715637818</v>
      </c>
      <c r="I76" s="21">
        <f t="shared" si="2"/>
        <v>988186.33563781902</v>
      </c>
    </row>
    <row r="77" spans="1:9" x14ac:dyDescent="0.25">
      <c r="A77" s="6">
        <v>314</v>
      </c>
      <c r="B77" s="7"/>
      <c r="C77" s="8" t="s">
        <v>17</v>
      </c>
      <c r="D77" s="33">
        <v>1298204.28</v>
      </c>
      <c r="E77" s="24">
        <v>324010.29999999993</v>
      </c>
      <c r="F77" s="39">
        <v>2.6800000000000001E-2</v>
      </c>
      <c r="G77" s="21">
        <f t="shared" si="0"/>
        <v>350104.20602799993</v>
      </c>
      <c r="H77" s="21">
        <f t="shared" si="1"/>
        <v>350294.84643733694</v>
      </c>
      <c r="I77" s="21">
        <f t="shared" si="2"/>
        <v>26284.546437337005</v>
      </c>
    </row>
    <row r="78" spans="1:9" x14ac:dyDescent="0.25">
      <c r="A78" s="6">
        <v>315</v>
      </c>
      <c r="B78" s="7"/>
      <c r="C78" s="8" t="s">
        <v>18</v>
      </c>
      <c r="D78" s="33">
        <v>5180778.72</v>
      </c>
      <c r="E78" s="24">
        <v>1238293.1499999999</v>
      </c>
      <c r="F78" s="39">
        <v>2.6200000000000001E-2</v>
      </c>
      <c r="G78" s="21">
        <f t="shared" si="0"/>
        <v>1340095.4518479998</v>
      </c>
      <c r="H78" s="21">
        <f t="shared" si="1"/>
        <v>1340839.2129573915</v>
      </c>
      <c r="I78" s="21">
        <f t="shared" si="2"/>
        <v>102546.06295739161</v>
      </c>
    </row>
    <row r="79" spans="1:9" x14ac:dyDescent="0.25">
      <c r="A79" s="13">
        <v>315.01</v>
      </c>
      <c r="B79" s="7"/>
      <c r="C79" s="8" t="s">
        <v>34</v>
      </c>
      <c r="D79" s="33">
        <v>4986.87</v>
      </c>
      <c r="E79" s="24">
        <v>2910.4300000000003</v>
      </c>
      <c r="F79" s="39">
        <v>6.6699999999999995E-2</v>
      </c>
      <c r="G79" s="21">
        <f t="shared" si="0"/>
        <v>3159.8981717500001</v>
      </c>
      <c r="H79" s="21">
        <f t="shared" si="1"/>
        <v>3161.7207702650685</v>
      </c>
      <c r="I79" s="21">
        <f t="shared" si="2"/>
        <v>251.2907702650682</v>
      </c>
    </row>
    <row r="80" spans="1:9" x14ac:dyDescent="0.25">
      <c r="A80" s="13">
        <v>315.02</v>
      </c>
      <c r="B80" s="7"/>
      <c r="C80" s="14" t="s">
        <v>25</v>
      </c>
      <c r="D80" s="33">
        <v>314723.51</v>
      </c>
      <c r="E80" s="24">
        <v>314723.51</v>
      </c>
      <c r="F80" s="39">
        <v>6.6699999999999995E-2</v>
      </c>
      <c r="G80" s="21">
        <f t="shared" si="0"/>
        <v>330467.55358775001</v>
      </c>
      <c r="H80" s="21">
        <f t="shared" si="1"/>
        <v>330582.57856373355</v>
      </c>
      <c r="I80" s="21">
        <f t="shared" si="2"/>
        <v>15859.068563733541</v>
      </c>
    </row>
    <row r="81" spans="1:9" x14ac:dyDescent="0.25">
      <c r="A81" s="13">
        <v>315.02999999999997</v>
      </c>
      <c r="B81" s="7"/>
      <c r="C81" s="14" t="s">
        <v>26</v>
      </c>
      <c r="D81" s="33">
        <v>89038.5</v>
      </c>
      <c r="E81" s="24">
        <v>48815.59</v>
      </c>
      <c r="F81" s="39">
        <v>6.6699999999999995E-2</v>
      </c>
      <c r="G81" s="21">
        <f t="shared" si="0"/>
        <v>53269.7409625</v>
      </c>
      <c r="H81" s="21">
        <f t="shared" si="1"/>
        <v>53302.282704691781</v>
      </c>
      <c r="I81" s="21">
        <f t="shared" si="2"/>
        <v>4486.6927046917845</v>
      </c>
    </row>
    <row r="82" spans="1:9" x14ac:dyDescent="0.25">
      <c r="A82" s="6">
        <v>316</v>
      </c>
      <c r="B82" s="7"/>
      <c r="C82" s="8" t="s">
        <v>19</v>
      </c>
      <c r="D82" s="33">
        <v>893816.61</v>
      </c>
      <c r="E82" s="24">
        <v>165671.84999999998</v>
      </c>
      <c r="F82" s="39">
        <v>3.15E-2</v>
      </c>
      <c r="G82" s="21">
        <f t="shared" si="0"/>
        <v>186788.26741124998</v>
      </c>
      <c r="H82" s="21">
        <f t="shared" si="1"/>
        <v>186942.54260694861</v>
      </c>
      <c r="I82" s="21">
        <f t="shared" si="2"/>
        <v>21270.692606948636</v>
      </c>
    </row>
    <row r="83" spans="1:9" x14ac:dyDescent="0.25">
      <c r="A83" s="6"/>
      <c r="B83" s="7"/>
      <c r="C83" s="8"/>
      <c r="D83" s="33"/>
      <c r="G83" s="21"/>
      <c r="H83" s="21"/>
      <c r="I83" s="21">
        <f t="shared" si="2"/>
        <v>0</v>
      </c>
    </row>
    <row r="84" spans="1:9" x14ac:dyDescent="0.25">
      <c r="A84" s="6"/>
      <c r="B84" s="7"/>
      <c r="C84" s="12" t="s">
        <v>35</v>
      </c>
      <c r="D84" s="33"/>
      <c r="G84" s="21"/>
      <c r="H84" s="21"/>
      <c r="I84" s="21">
        <f t="shared" si="2"/>
        <v>0</v>
      </c>
    </row>
    <row r="85" spans="1:9" x14ac:dyDescent="0.25">
      <c r="A85" s="6">
        <v>310</v>
      </c>
      <c r="B85" s="7"/>
      <c r="C85" s="8" t="s">
        <v>14</v>
      </c>
      <c r="D85" s="33">
        <v>956528.9</v>
      </c>
      <c r="E85" s="24">
        <v>0</v>
      </c>
      <c r="F85" s="39">
        <v>0</v>
      </c>
      <c r="G85" s="21">
        <f t="shared" si="0"/>
        <v>0</v>
      </c>
      <c r="H85" s="21">
        <f t="shared" si="1"/>
        <v>0</v>
      </c>
      <c r="I85" s="21">
        <f t="shared" si="2"/>
        <v>0</v>
      </c>
    </row>
    <row r="86" spans="1:9" x14ac:dyDescent="0.25">
      <c r="A86" s="6">
        <v>311</v>
      </c>
      <c r="B86" s="7"/>
      <c r="C86" s="8" t="s">
        <v>15</v>
      </c>
      <c r="D86" s="33">
        <v>20741346.989999998</v>
      </c>
      <c r="E86" s="24">
        <v>6231700.7699999996</v>
      </c>
      <c r="F86" s="39">
        <v>2.41E-2</v>
      </c>
      <c r="G86" s="21">
        <f t="shared" si="0"/>
        <v>6606600.6168442499</v>
      </c>
      <c r="H86" s="21">
        <f t="shared" si="1"/>
        <v>6609339.6111590937</v>
      </c>
      <c r="I86" s="21">
        <f t="shared" si="2"/>
        <v>377638.84115909413</v>
      </c>
    </row>
    <row r="87" spans="1:9" x14ac:dyDescent="0.25">
      <c r="A87" s="6">
        <v>312</v>
      </c>
      <c r="B87" s="7"/>
      <c r="C87" s="8" t="s">
        <v>16</v>
      </c>
      <c r="D87" s="33">
        <v>55213503.57</v>
      </c>
      <c r="E87" s="24">
        <v>17374744.170000002</v>
      </c>
      <c r="F87" s="39">
        <v>3.2300000000000002E-2</v>
      </c>
      <c r="G87" s="21">
        <f t="shared" si="0"/>
        <v>18712291.293983251</v>
      </c>
      <c r="H87" s="21">
        <f t="shared" si="1"/>
        <v>18722063.327765778</v>
      </c>
      <c r="I87" s="21">
        <f t="shared" si="2"/>
        <v>1347319.1577657759</v>
      </c>
    </row>
    <row r="88" spans="1:9" x14ac:dyDescent="0.25">
      <c r="A88" s="6" t="s">
        <v>36</v>
      </c>
      <c r="B88" s="7"/>
      <c r="C88" s="8" t="s">
        <v>37</v>
      </c>
      <c r="D88" s="33">
        <v>5196477.55</v>
      </c>
      <c r="E88" s="24">
        <v>5085558.3899999997</v>
      </c>
      <c r="F88" s="39">
        <v>7.9799999999999996E-2</v>
      </c>
      <c r="G88" s="21">
        <f t="shared" si="0"/>
        <v>5396567.5713674994</v>
      </c>
      <c r="H88" s="21">
        <f t="shared" si="1"/>
        <v>5398839.7845647046</v>
      </c>
      <c r="I88" s="21">
        <f t="shared" si="2"/>
        <v>313281.39456470497</v>
      </c>
    </row>
    <row r="89" spans="1:9" x14ac:dyDescent="0.25">
      <c r="A89" s="6" t="s">
        <v>24</v>
      </c>
      <c r="B89" s="7"/>
      <c r="C89" s="8" t="s">
        <v>22</v>
      </c>
      <c r="D89" s="33">
        <v>12311.2</v>
      </c>
      <c r="E89" s="24">
        <v>122179.73</v>
      </c>
      <c r="F89" s="39">
        <v>8.4500000000000006E-2</v>
      </c>
      <c r="G89" s="21">
        <f t="shared" si="0"/>
        <v>122959.95229999999</v>
      </c>
      <c r="H89" s="21">
        <f t="shared" si="1"/>
        <v>122965.65255424657</v>
      </c>
      <c r="I89" s="21">
        <f t="shared" si="2"/>
        <v>785.92255424657196</v>
      </c>
    </row>
    <row r="90" spans="1:9" x14ac:dyDescent="0.25">
      <c r="A90" s="6">
        <v>314</v>
      </c>
      <c r="B90" s="7"/>
      <c r="C90" s="8" t="s">
        <v>17</v>
      </c>
      <c r="D90" s="33">
        <v>17239777.370000001</v>
      </c>
      <c r="E90" s="24">
        <v>5304173.5</v>
      </c>
      <c r="F90" s="39">
        <v>2.8400000000000002E-2</v>
      </c>
      <c r="G90" s="21">
        <f t="shared" si="0"/>
        <v>5671380.7579810005</v>
      </c>
      <c r="H90" s="21">
        <f t="shared" si="1"/>
        <v>5674063.5507333735</v>
      </c>
      <c r="I90" s="21">
        <f t="shared" si="2"/>
        <v>369890.0507333735</v>
      </c>
    </row>
    <row r="91" spans="1:9" x14ac:dyDescent="0.25">
      <c r="A91" s="6">
        <v>315</v>
      </c>
      <c r="B91" s="7"/>
      <c r="C91" s="8" t="s">
        <v>18</v>
      </c>
      <c r="D91" s="33">
        <v>5464597.4000000004</v>
      </c>
      <c r="E91" s="24">
        <v>1734037.0699999998</v>
      </c>
      <c r="F91" s="39">
        <v>2.7199999999999998E-2</v>
      </c>
      <c r="G91" s="21">
        <f t="shared" si="0"/>
        <v>1845514.8569599998</v>
      </c>
      <c r="H91" s="21">
        <f t="shared" si="1"/>
        <v>1846329.3065450958</v>
      </c>
      <c r="I91" s="21">
        <f t="shared" si="2"/>
        <v>112292.23654509592</v>
      </c>
    </row>
    <row r="92" spans="1:9" x14ac:dyDescent="0.25">
      <c r="A92" s="13">
        <v>315.02</v>
      </c>
      <c r="B92" s="7"/>
      <c r="C92" s="14" t="s">
        <v>25</v>
      </c>
      <c r="D92" s="33">
        <v>74467.399999999994</v>
      </c>
      <c r="E92" s="24">
        <v>74467.399999999994</v>
      </c>
      <c r="F92" s="39">
        <v>6.6699999999999995E-2</v>
      </c>
      <c r="G92" s="21">
        <f t="shared" si="0"/>
        <v>78192.631685</v>
      </c>
      <c r="H92" s="21">
        <f t="shared" si="1"/>
        <v>78219.84798954794</v>
      </c>
      <c r="I92" s="21">
        <f t="shared" si="2"/>
        <v>3752.4479895479453</v>
      </c>
    </row>
    <row r="93" spans="1:9" x14ac:dyDescent="0.25">
      <c r="A93" s="13">
        <v>315.02</v>
      </c>
      <c r="B93" s="7"/>
      <c r="C93" s="14" t="s">
        <v>38</v>
      </c>
      <c r="D93" s="33">
        <v>32692</v>
      </c>
      <c r="E93" s="24">
        <v>23429.21</v>
      </c>
      <c r="F93" s="39">
        <v>6.6699999999999995E-2</v>
      </c>
      <c r="G93" s="21">
        <f t="shared" si="0"/>
        <v>25064.6273</v>
      </c>
      <c r="H93" s="21">
        <f t="shared" si="1"/>
        <v>25076.575554246574</v>
      </c>
      <c r="I93" s="21">
        <f t="shared" si="2"/>
        <v>1647.3655542465749</v>
      </c>
    </row>
    <row r="94" spans="1:9" x14ac:dyDescent="0.25">
      <c r="A94" s="13">
        <v>315.02999999999997</v>
      </c>
      <c r="B94" s="7"/>
      <c r="C94" s="14" t="s">
        <v>26</v>
      </c>
      <c r="D94" s="33">
        <v>20127.52</v>
      </c>
      <c r="E94" s="24">
        <v>14020.19</v>
      </c>
      <c r="F94" s="39">
        <v>6.6699999999999995E-2</v>
      </c>
      <c r="G94" s="21">
        <f t="shared" si="0"/>
        <v>15027.069188000001</v>
      </c>
      <c r="H94" s="21">
        <f t="shared" si="1"/>
        <v>15034.425382980824</v>
      </c>
      <c r="I94" s="21">
        <f t="shared" si="2"/>
        <v>1014.2353829808235</v>
      </c>
    </row>
    <row r="95" spans="1:9" x14ac:dyDescent="0.25">
      <c r="A95" s="6">
        <v>316</v>
      </c>
      <c r="B95" s="7"/>
      <c r="C95" s="8" t="s">
        <v>19</v>
      </c>
      <c r="D95" s="33">
        <v>2855234.82</v>
      </c>
      <c r="E95" s="24">
        <v>933849.30999999994</v>
      </c>
      <c r="F95" s="39">
        <v>3.0099999999999998E-2</v>
      </c>
      <c r="G95" s="21">
        <f t="shared" si="0"/>
        <v>998306.23606149992</v>
      </c>
      <c r="H95" s="21">
        <f t="shared" si="1"/>
        <v>998777.1542427711</v>
      </c>
      <c r="I95" s="21">
        <f t="shared" si="2"/>
        <v>64927.844242771156</v>
      </c>
    </row>
    <row r="96" spans="1:9" x14ac:dyDescent="0.25">
      <c r="A96" s="6"/>
      <c r="B96" s="7"/>
      <c r="C96" s="8"/>
      <c r="D96" s="33"/>
      <c r="G96" s="21"/>
      <c r="H96" s="21"/>
      <c r="I96" s="21">
        <f t="shared" si="2"/>
        <v>0</v>
      </c>
    </row>
    <row r="97" spans="1:9" x14ac:dyDescent="0.25">
      <c r="A97" s="6"/>
      <c r="B97" s="7"/>
      <c r="C97" s="12" t="s">
        <v>39</v>
      </c>
      <c r="D97" s="33"/>
      <c r="G97" s="21"/>
      <c r="H97" s="21"/>
      <c r="I97" s="21">
        <f t="shared" si="2"/>
        <v>0</v>
      </c>
    </row>
    <row r="98" spans="1:9" x14ac:dyDescent="0.25">
      <c r="A98" s="6">
        <v>330</v>
      </c>
      <c r="B98" s="7"/>
      <c r="C98" s="8" t="s">
        <v>14</v>
      </c>
      <c r="D98" s="33">
        <v>226487.71</v>
      </c>
      <c r="E98" s="24">
        <v>0</v>
      </c>
      <c r="F98" s="39">
        <v>0</v>
      </c>
      <c r="G98" s="21">
        <f t="shared" si="0"/>
        <v>0</v>
      </c>
      <c r="H98" s="21">
        <f t="shared" si="1"/>
        <v>0</v>
      </c>
      <c r="I98" s="21">
        <f t="shared" si="2"/>
        <v>0</v>
      </c>
    </row>
    <row r="99" spans="1:9" x14ac:dyDescent="0.25">
      <c r="A99" s="6">
        <v>331</v>
      </c>
      <c r="B99" s="7"/>
      <c r="C99" s="8" t="s">
        <v>15</v>
      </c>
      <c r="D99" s="33">
        <v>3425941.42</v>
      </c>
      <c r="E99" s="24">
        <v>472403.32000000007</v>
      </c>
      <c r="F99" s="39">
        <v>2.9399999999999999E-2</v>
      </c>
      <c r="G99" s="21">
        <f t="shared" si="0"/>
        <v>547945.32831100002</v>
      </c>
      <c r="H99" s="21">
        <f t="shared" si="1"/>
        <v>548497.23339455074</v>
      </c>
      <c r="I99" s="21">
        <f t="shared" si="2"/>
        <v>76093.913394550676</v>
      </c>
    </row>
    <row r="100" spans="1:9" x14ac:dyDescent="0.25">
      <c r="A100" s="6">
        <v>332</v>
      </c>
      <c r="B100" s="7"/>
      <c r="C100" s="8" t="s">
        <v>40</v>
      </c>
      <c r="D100" s="33">
        <v>4771430.03</v>
      </c>
      <c r="E100" s="24">
        <v>1998918.7</v>
      </c>
      <c r="F100" s="39">
        <v>2.1499999999999998E-2</v>
      </c>
      <c r="G100" s="21">
        <f t="shared" si="0"/>
        <v>2075858.0092337499</v>
      </c>
      <c r="H100" s="21">
        <f t="shared" si="1"/>
        <v>2076420.122908517</v>
      </c>
      <c r="I100" s="21">
        <f t="shared" si="2"/>
        <v>77501.422908517066</v>
      </c>
    </row>
    <row r="101" spans="1:9" x14ac:dyDescent="0.25">
      <c r="A101" s="6">
        <v>333</v>
      </c>
      <c r="B101" s="7"/>
      <c r="C101" s="8" t="s">
        <v>41</v>
      </c>
      <c r="D101" s="33">
        <v>7986215.1799999997</v>
      </c>
      <c r="E101" s="24">
        <v>2214855.9299999997</v>
      </c>
      <c r="F101" s="39">
        <v>6.6000000000000003E-2</v>
      </c>
      <c r="G101" s="21">
        <f t="shared" si="0"/>
        <v>2610173.5814099996</v>
      </c>
      <c r="H101" s="21">
        <f t="shared" si="1"/>
        <v>2613061.7468997529</v>
      </c>
      <c r="I101" s="21">
        <f t="shared" si="2"/>
        <v>398205.81689975318</v>
      </c>
    </row>
    <row r="102" spans="1:9" x14ac:dyDescent="0.25">
      <c r="A102" s="6">
        <v>334</v>
      </c>
      <c r="B102" s="7"/>
      <c r="C102" s="8" t="s">
        <v>42</v>
      </c>
      <c r="D102" s="33">
        <v>2591492.5499999998</v>
      </c>
      <c r="E102" s="24">
        <v>530159.72</v>
      </c>
      <c r="F102" s="39">
        <v>2.7199999999999998E-2</v>
      </c>
      <c r="G102" s="21">
        <f t="shared" si="0"/>
        <v>583026.16801999998</v>
      </c>
      <c r="H102" s="21">
        <f t="shared" si="1"/>
        <v>583412.40690964379</v>
      </c>
      <c r="I102" s="21">
        <f t="shared" si="2"/>
        <v>53252.686909643817</v>
      </c>
    </row>
    <row r="103" spans="1:9" x14ac:dyDescent="0.25">
      <c r="A103" s="13">
        <v>334.03</v>
      </c>
      <c r="B103" s="7"/>
      <c r="C103" s="8" t="s">
        <v>26</v>
      </c>
      <c r="D103" s="33">
        <v>96372.33</v>
      </c>
      <c r="E103" s="24">
        <v>29199.66</v>
      </c>
      <c r="F103" s="39">
        <v>6.6699999999999995E-2</v>
      </c>
      <c r="G103" s="21">
        <f t="shared" si="0"/>
        <v>34020.685808249997</v>
      </c>
      <c r="H103" s="21">
        <f t="shared" si="1"/>
        <v>34055.907914611642</v>
      </c>
      <c r="I103" s="21">
        <f t="shared" si="2"/>
        <v>4856.247914611642</v>
      </c>
    </row>
    <row r="104" spans="1:9" x14ac:dyDescent="0.25">
      <c r="A104" s="6">
        <v>335</v>
      </c>
      <c r="B104" s="7"/>
      <c r="C104" s="8" t="s">
        <v>43</v>
      </c>
      <c r="D104" s="33">
        <v>4245516.28</v>
      </c>
      <c r="E104" s="24">
        <v>522583.42999999993</v>
      </c>
      <c r="F104" s="39">
        <v>3.56E-2</v>
      </c>
      <c r="G104" s="21">
        <f t="shared" si="0"/>
        <v>635938.71467599995</v>
      </c>
      <c r="H104" s="21">
        <f t="shared" si="1"/>
        <v>636766.88113938621</v>
      </c>
      <c r="I104" s="21">
        <f t="shared" si="2"/>
        <v>114183.45113938628</v>
      </c>
    </row>
    <row r="105" spans="1:9" x14ac:dyDescent="0.25">
      <c r="A105" s="6"/>
      <c r="B105" s="7"/>
      <c r="C105" s="8"/>
      <c r="D105" s="33"/>
      <c r="G105" s="21"/>
      <c r="H105" s="21"/>
      <c r="I105" s="21">
        <f t="shared" si="2"/>
        <v>0</v>
      </c>
    </row>
    <row r="106" spans="1:9" x14ac:dyDescent="0.25">
      <c r="A106" s="6"/>
      <c r="B106" s="7"/>
      <c r="C106" s="12" t="s">
        <v>44</v>
      </c>
      <c r="D106" s="33"/>
      <c r="G106" s="21"/>
      <c r="H106" s="21"/>
      <c r="I106" s="21">
        <f t="shared" si="2"/>
        <v>0</v>
      </c>
    </row>
    <row r="107" spans="1:9" x14ac:dyDescent="0.25">
      <c r="A107" s="6">
        <v>340</v>
      </c>
      <c r="B107" s="7"/>
      <c r="C107" s="15" t="s">
        <v>45</v>
      </c>
      <c r="D107" s="33">
        <v>0</v>
      </c>
      <c r="G107" s="21">
        <f t="shared" si="0"/>
        <v>0</v>
      </c>
      <c r="H107" s="21">
        <f t="shared" si="1"/>
        <v>0</v>
      </c>
      <c r="I107" s="21">
        <f t="shared" si="2"/>
        <v>0</v>
      </c>
    </row>
    <row r="108" spans="1:9" x14ac:dyDescent="0.25">
      <c r="A108" s="6"/>
      <c r="B108" s="7"/>
      <c r="C108" s="8"/>
      <c r="D108" s="33"/>
      <c r="G108" s="21"/>
      <c r="H108" s="21"/>
      <c r="I108" s="21">
        <f t="shared" si="2"/>
        <v>0</v>
      </c>
    </row>
    <row r="109" spans="1:9" x14ac:dyDescent="0.25">
      <c r="A109" s="6"/>
      <c r="B109" s="7"/>
      <c r="C109" s="12" t="s">
        <v>20</v>
      </c>
      <c r="D109" s="33"/>
      <c r="G109" s="21"/>
      <c r="H109" s="21"/>
      <c r="I109" s="21">
        <f t="shared" si="2"/>
        <v>0</v>
      </c>
    </row>
    <row r="110" spans="1:9" x14ac:dyDescent="0.25">
      <c r="A110" s="13">
        <v>338.2</v>
      </c>
      <c r="B110" s="7"/>
      <c r="C110" s="16" t="s">
        <v>46</v>
      </c>
      <c r="D110" s="33">
        <v>1354749.94</v>
      </c>
      <c r="E110" s="24">
        <v>0</v>
      </c>
      <c r="G110" s="21">
        <f t="shared" si="0"/>
        <v>0</v>
      </c>
      <c r="H110" s="21">
        <f t="shared" si="1"/>
        <v>0</v>
      </c>
      <c r="I110" s="21">
        <f t="shared" si="2"/>
        <v>0</v>
      </c>
    </row>
    <row r="111" spans="1:9" x14ac:dyDescent="0.25">
      <c r="A111" s="13">
        <v>338.21</v>
      </c>
      <c r="B111" s="7"/>
      <c r="C111" s="16" t="s">
        <v>47</v>
      </c>
      <c r="D111" s="33">
        <v>7134261.2000000002</v>
      </c>
      <c r="E111" s="24">
        <v>1496715.8599999999</v>
      </c>
      <c r="F111" s="39">
        <v>2.07E-2</v>
      </c>
      <c r="G111" s="21">
        <f t="shared" si="0"/>
        <v>1607475.26513</v>
      </c>
      <c r="H111" s="21">
        <f t="shared" si="1"/>
        <v>1608284.4662633699</v>
      </c>
      <c r="I111" s="21">
        <f t="shared" si="2"/>
        <v>111568.60626337002</v>
      </c>
    </row>
    <row r="112" spans="1:9" x14ac:dyDescent="0.25">
      <c r="A112" s="13">
        <v>338.3</v>
      </c>
      <c r="B112" s="7"/>
      <c r="C112" s="16" t="s">
        <v>34</v>
      </c>
      <c r="D112" s="33">
        <v>47198.45</v>
      </c>
      <c r="E112" s="24">
        <v>29817.96</v>
      </c>
      <c r="F112" s="39">
        <v>6.6699999999999995E-2</v>
      </c>
      <c r="G112" s="21">
        <f t="shared" si="0"/>
        <v>32179.06246125</v>
      </c>
      <c r="H112" s="21">
        <f t="shared" si="1"/>
        <v>32196.312524893834</v>
      </c>
      <c r="I112" s="21">
        <f t="shared" si="2"/>
        <v>2378.3525248938349</v>
      </c>
    </row>
    <row r="113" spans="1:9" x14ac:dyDescent="0.25">
      <c r="A113" s="13">
        <v>338.31</v>
      </c>
      <c r="B113" s="7"/>
      <c r="C113" s="14" t="s">
        <v>38</v>
      </c>
      <c r="D113" s="33">
        <v>39731.11</v>
      </c>
      <c r="E113" s="24">
        <v>11281.56</v>
      </c>
      <c r="F113" s="39">
        <v>6.6699999999999995E-2</v>
      </c>
      <c r="G113" s="21">
        <f t="shared" ref="G113:G176" si="3">E113+((D113*F113)*(9/12))</f>
        <v>13269.10877775</v>
      </c>
      <c r="H113" s="21">
        <f t="shared" ref="H113:H176" si="4">G113+((D113*F113)*(2/365))</f>
        <v>13283.629682062328</v>
      </c>
      <c r="I113" s="21">
        <f t="shared" ref="I113:I176" si="5">H113-E113</f>
        <v>2002.0696820623289</v>
      </c>
    </row>
    <row r="114" spans="1:9" x14ac:dyDescent="0.25">
      <c r="A114" s="13">
        <v>338.32</v>
      </c>
      <c r="B114" s="7"/>
      <c r="C114" s="14" t="s">
        <v>48</v>
      </c>
      <c r="D114" s="33">
        <v>54487.62</v>
      </c>
      <c r="E114" s="24">
        <v>32183.7</v>
      </c>
      <c r="F114" s="39">
        <v>6.6699999999999995E-2</v>
      </c>
      <c r="G114" s="21">
        <f t="shared" si="3"/>
        <v>34909.443190500002</v>
      </c>
      <c r="H114" s="21">
        <f t="shared" si="4"/>
        <v>34929.35729600137</v>
      </c>
      <c r="I114" s="21">
        <f t="shared" si="5"/>
        <v>2745.6572960013691</v>
      </c>
    </row>
    <row r="115" spans="1:9" x14ac:dyDescent="0.25">
      <c r="A115" s="13">
        <v>338.33</v>
      </c>
      <c r="B115" s="7"/>
      <c r="C115" s="14" t="s">
        <v>49</v>
      </c>
      <c r="D115" s="33">
        <v>1010550.11</v>
      </c>
      <c r="E115" s="24">
        <v>126425.60999999999</v>
      </c>
      <c r="F115" s="39">
        <v>1.9599999999999999E-2</v>
      </c>
      <c r="G115" s="21">
        <f t="shared" si="3"/>
        <v>141280.69661699998</v>
      </c>
      <c r="H115" s="21">
        <f t="shared" si="4"/>
        <v>141389.22693018353</v>
      </c>
      <c r="I115" s="21">
        <f t="shared" si="5"/>
        <v>14963.616930183547</v>
      </c>
    </row>
    <row r="116" spans="1:9" x14ac:dyDescent="0.25">
      <c r="A116" s="13" t="s">
        <v>50</v>
      </c>
      <c r="B116" s="7"/>
      <c r="C116" s="14" t="s">
        <v>51</v>
      </c>
      <c r="D116" s="33">
        <v>49955.59</v>
      </c>
      <c r="E116" s="24">
        <v>16651.87</v>
      </c>
      <c r="F116" s="39">
        <v>1.9599999999999999E-2</v>
      </c>
      <c r="G116" s="21">
        <f t="shared" si="3"/>
        <v>17386.217172999997</v>
      </c>
      <c r="H116" s="21">
        <f t="shared" si="4"/>
        <v>17391.582266501366</v>
      </c>
      <c r="I116" s="21">
        <f t="shared" si="5"/>
        <v>739.71226650136668</v>
      </c>
    </row>
    <row r="117" spans="1:9" x14ac:dyDescent="0.25">
      <c r="A117" s="6">
        <v>340</v>
      </c>
      <c r="B117" s="7"/>
      <c r="C117" s="15" t="s">
        <v>45</v>
      </c>
      <c r="D117" s="33">
        <v>304768.65000000002</v>
      </c>
      <c r="E117" s="24">
        <v>0</v>
      </c>
      <c r="F117" s="39">
        <v>0</v>
      </c>
      <c r="G117" s="21">
        <f t="shared" si="3"/>
        <v>0</v>
      </c>
      <c r="H117" s="21">
        <f t="shared" si="4"/>
        <v>0</v>
      </c>
      <c r="I117" s="21">
        <f t="shared" si="5"/>
        <v>0</v>
      </c>
    </row>
    <row r="118" spans="1:9" x14ac:dyDescent="0.25">
      <c r="A118" s="6">
        <v>341</v>
      </c>
      <c r="B118" s="7"/>
      <c r="C118" s="15" t="s">
        <v>52</v>
      </c>
      <c r="D118" s="33">
        <v>8975152.8200000003</v>
      </c>
      <c r="E118" s="24">
        <v>4722917.8600000003</v>
      </c>
      <c r="F118" s="39">
        <v>2.07E-2</v>
      </c>
      <c r="G118" s="21">
        <f t="shared" si="3"/>
        <v>4862257.1075305007</v>
      </c>
      <c r="H118" s="21">
        <f t="shared" si="4"/>
        <v>4863275.1111654267</v>
      </c>
      <c r="I118" s="21">
        <f t="shared" si="5"/>
        <v>140357.25116542634</v>
      </c>
    </row>
    <row r="119" spans="1:9" x14ac:dyDescent="0.25">
      <c r="A119" s="6">
        <v>342</v>
      </c>
      <c r="B119" s="7"/>
      <c r="C119" s="15" t="s">
        <v>53</v>
      </c>
      <c r="D119" s="33">
        <v>2427504.7000000002</v>
      </c>
      <c r="E119" s="24">
        <v>1815165.15</v>
      </c>
      <c r="F119" s="39">
        <v>1.29E-2</v>
      </c>
      <c r="G119" s="21">
        <f t="shared" si="3"/>
        <v>1838651.2579724998</v>
      </c>
      <c r="H119" s="21">
        <f t="shared" si="4"/>
        <v>1838822.845975952</v>
      </c>
      <c r="I119" s="21">
        <f t="shared" si="5"/>
        <v>23657.695975952083</v>
      </c>
    </row>
    <row r="120" spans="1:9" x14ac:dyDescent="0.25">
      <c r="A120" s="6">
        <v>343</v>
      </c>
      <c r="B120" s="7"/>
      <c r="C120" s="15" t="s">
        <v>54</v>
      </c>
      <c r="D120" s="33">
        <v>0</v>
      </c>
      <c r="E120" s="24">
        <v>0</v>
      </c>
      <c r="G120" s="21">
        <f t="shared" si="3"/>
        <v>0</v>
      </c>
      <c r="H120" s="21">
        <f t="shared" si="4"/>
        <v>0</v>
      </c>
      <c r="I120" s="21">
        <f t="shared" si="5"/>
        <v>0</v>
      </c>
    </row>
    <row r="121" spans="1:9" x14ac:dyDescent="0.25">
      <c r="A121" s="6">
        <v>344</v>
      </c>
      <c r="B121" s="7"/>
      <c r="C121" s="15" t="s">
        <v>55</v>
      </c>
      <c r="D121" s="33">
        <v>0</v>
      </c>
      <c r="E121" s="24">
        <v>0</v>
      </c>
      <c r="G121" s="21">
        <f t="shared" si="3"/>
        <v>0</v>
      </c>
      <c r="H121" s="21">
        <f t="shared" si="4"/>
        <v>0</v>
      </c>
      <c r="I121" s="21">
        <f t="shared" si="5"/>
        <v>0</v>
      </c>
    </row>
    <row r="122" spans="1:9" x14ac:dyDescent="0.25">
      <c r="A122" s="6">
        <v>345</v>
      </c>
      <c r="B122" s="7"/>
      <c r="C122" s="15" t="s">
        <v>56</v>
      </c>
      <c r="D122" s="33">
        <v>87537.46</v>
      </c>
      <c r="E122" s="24">
        <v>96186.67</v>
      </c>
      <c r="F122" s="39">
        <v>6.3E-3</v>
      </c>
      <c r="G122" s="21">
        <f t="shared" si="3"/>
        <v>96600.284498499997</v>
      </c>
      <c r="H122" s="21">
        <f t="shared" si="4"/>
        <v>96603.306339584931</v>
      </c>
      <c r="I122" s="21">
        <f t="shared" si="5"/>
        <v>416.63633958493301</v>
      </c>
    </row>
    <row r="123" spans="1:9" x14ac:dyDescent="0.25">
      <c r="A123" s="6">
        <v>346</v>
      </c>
      <c r="B123" s="7"/>
      <c r="C123" s="15" t="s">
        <v>57</v>
      </c>
      <c r="D123" s="33">
        <v>0</v>
      </c>
      <c r="E123" s="24">
        <v>0</v>
      </c>
      <c r="G123" s="21">
        <f t="shared" si="3"/>
        <v>0</v>
      </c>
      <c r="H123" s="21">
        <f t="shared" si="4"/>
        <v>0</v>
      </c>
      <c r="I123" s="21">
        <f t="shared" si="5"/>
        <v>0</v>
      </c>
    </row>
    <row r="124" spans="1:9" x14ac:dyDescent="0.25">
      <c r="A124" s="6">
        <v>346</v>
      </c>
      <c r="B124" s="7"/>
      <c r="C124" s="15" t="s">
        <v>58</v>
      </c>
      <c r="D124" s="33">
        <v>0</v>
      </c>
      <c r="E124" s="24">
        <v>0</v>
      </c>
      <c r="G124" s="21">
        <f t="shared" si="3"/>
        <v>0</v>
      </c>
      <c r="H124" s="21">
        <f t="shared" si="4"/>
        <v>0</v>
      </c>
      <c r="I124" s="21">
        <f t="shared" si="5"/>
        <v>0</v>
      </c>
    </row>
    <row r="125" spans="1:9" x14ac:dyDescent="0.25">
      <c r="A125" s="6"/>
      <c r="B125" s="7"/>
      <c r="C125" s="15"/>
      <c r="D125" s="33"/>
      <c r="G125" s="21"/>
      <c r="H125" s="21"/>
      <c r="I125" s="21">
        <f t="shared" si="5"/>
        <v>0</v>
      </c>
    </row>
    <row r="126" spans="1:9" x14ac:dyDescent="0.25">
      <c r="A126" s="6"/>
      <c r="B126" s="7"/>
      <c r="C126" s="12" t="s">
        <v>59</v>
      </c>
      <c r="D126" s="33"/>
      <c r="G126" s="21"/>
      <c r="H126" s="21"/>
      <c r="I126" s="21">
        <f t="shared" si="5"/>
        <v>0</v>
      </c>
    </row>
    <row r="127" spans="1:9" x14ac:dyDescent="0.25">
      <c r="A127" s="13">
        <v>338.02</v>
      </c>
      <c r="B127" s="7"/>
      <c r="C127" s="16" t="s">
        <v>60</v>
      </c>
      <c r="D127" s="33">
        <v>144833.20000000001</v>
      </c>
      <c r="E127" s="24">
        <v>21835.11</v>
      </c>
      <c r="F127" s="39">
        <v>0.05</v>
      </c>
      <c r="G127" s="21">
        <f t="shared" si="3"/>
        <v>27266.355000000003</v>
      </c>
      <c r="H127" s="21">
        <f t="shared" si="4"/>
        <v>27306.035328767128</v>
      </c>
      <c r="I127" s="21">
        <f t="shared" si="5"/>
        <v>5470.9253287671272</v>
      </c>
    </row>
    <row r="128" spans="1:9" x14ac:dyDescent="0.25">
      <c r="A128" s="13">
        <v>338.04</v>
      </c>
      <c r="B128" s="7"/>
      <c r="C128" s="16" t="s">
        <v>61</v>
      </c>
      <c r="D128" s="33">
        <v>1941828.45</v>
      </c>
      <c r="E128" s="24">
        <v>292750.87</v>
      </c>
      <c r="F128" s="39">
        <v>0.05</v>
      </c>
      <c r="G128" s="21">
        <f t="shared" si="3"/>
        <v>365569.43687500001</v>
      </c>
      <c r="H128" s="21">
        <f t="shared" si="4"/>
        <v>366101.44466952054</v>
      </c>
      <c r="I128" s="21">
        <f t="shared" si="5"/>
        <v>73350.574669520545</v>
      </c>
    </row>
    <row r="129" spans="1:9" x14ac:dyDescent="0.25">
      <c r="A129" s="13">
        <v>338.05</v>
      </c>
      <c r="B129" s="7"/>
      <c r="C129" s="16" t="s">
        <v>62</v>
      </c>
      <c r="D129" s="33">
        <v>428897.79</v>
      </c>
      <c r="E129" s="24">
        <v>64660.82</v>
      </c>
      <c r="F129" s="39">
        <v>0.05</v>
      </c>
      <c r="G129" s="21">
        <f t="shared" si="3"/>
        <v>80744.487125</v>
      </c>
      <c r="H129" s="21">
        <f t="shared" si="4"/>
        <v>80861.99336883561</v>
      </c>
      <c r="I129" s="21">
        <f t="shared" si="5"/>
        <v>16201.173368835611</v>
      </c>
    </row>
    <row r="130" spans="1:9" x14ac:dyDescent="0.25">
      <c r="A130" s="13">
        <v>338.06</v>
      </c>
      <c r="B130" s="7"/>
      <c r="C130" s="16" t="s">
        <v>63</v>
      </c>
      <c r="D130" s="33">
        <v>80000</v>
      </c>
      <c r="E130" s="24">
        <v>12060.82</v>
      </c>
      <c r="F130" s="39">
        <v>0.05</v>
      </c>
      <c r="G130" s="21">
        <f t="shared" si="3"/>
        <v>15060.82</v>
      </c>
      <c r="H130" s="21">
        <f t="shared" si="4"/>
        <v>15082.737808219177</v>
      </c>
      <c r="I130" s="21">
        <f t="shared" si="5"/>
        <v>3021.9178082191775</v>
      </c>
    </row>
    <row r="131" spans="1:9" x14ac:dyDescent="0.25">
      <c r="A131" s="13">
        <v>338.07</v>
      </c>
      <c r="B131" s="7"/>
      <c r="C131" s="16" t="s">
        <v>64</v>
      </c>
      <c r="D131" s="33">
        <v>197205</v>
      </c>
      <c r="E131" s="24">
        <v>29730.720000000001</v>
      </c>
      <c r="F131" s="39">
        <v>0.05</v>
      </c>
      <c r="G131" s="21">
        <f t="shared" si="3"/>
        <v>37125.907500000001</v>
      </c>
      <c r="H131" s="21">
        <f t="shared" si="4"/>
        <v>37179.936267123288</v>
      </c>
      <c r="I131" s="21">
        <f t="shared" si="5"/>
        <v>7449.2162671232873</v>
      </c>
    </row>
    <row r="132" spans="1:9" x14ac:dyDescent="0.25">
      <c r="A132" s="13">
        <v>338.08</v>
      </c>
      <c r="B132" s="7"/>
      <c r="C132" s="14" t="s">
        <v>18</v>
      </c>
      <c r="D132" s="33">
        <v>158534.85</v>
      </c>
      <c r="E132" s="24">
        <v>21811.16</v>
      </c>
      <c r="F132" s="39">
        <v>0.05</v>
      </c>
      <c r="G132" s="21">
        <f t="shared" si="3"/>
        <v>27756.216874999998</v>
      </c>
      <c r="H132" s="21">
        <f t="shared" si="4"/>
        <v>27799.651080479449</v>
      </c>
      <c r="I132" s="21">
        <f t="shared" si="5"/>
        <v>5988.491080479449</v>
      </c>
    </row>
    <row r="133" spans="1:9" x14ac:dyDescent="0.25">
      <c r="A133" s="13">
        <v>338.09</v>
      </c>
      <c r="B133" s="7"/>
      <c r="C133" s="14" t="s">
        <v>65</v>
      </c>
      <c r="D133" s="33">
        <v>50887</v>
      </c>
      <c r="E133" s="24">
        <v>7671.74</v>
      </c>
      <c r="F133" s="39">
        <v>0.05</v>
      </c>
      <c r="G133" s="21">
        <f t="shared" si="3"/>
        <v>9580.0025000000005</v>
      </c>
      <c r="H133" s="21">
        <f t="shared" si="4"/>
        <v>9593.9441438356171</v>
      </c>
      <c r="I133" s="21">
        <f t="shared" si="5"/>
        <v>1922.2041438356173</v>
      </c>
    </row>
    <row r="134" spans="1:9" x14ac:dyDescent="0.25">
      <c r="A134" s="13">
        <v>338.12</v>
      </c>
      <c r="B134" s="7"/>
      <c r="C134" s="14" t="s">
        <v>66</v>
      </c>
      <c r="D134" s="33">
        <v>34390</v>
      </c>
      <c r="E134" s="24">
        <v>5184.6499999999996</v>
      </c>
      <c r="F134" s="39">
        <v>0.05</v>
      </c>
      <c r="G134" s="21">
        <f t="shared" si="3"/>
        <v>6474.2749999999996</v>
      </c>
      <c r="H134" s="21">
        <f t="shared" si="4"/>
        <v>6483.696917808219</v>
      </c>
      <c r="I134" s="21">
        <f t="shared" si="5"/>
        <v>1299.0469178082194</v>
      </c>
    </row>
    <row r="135" spans="1:9" x14ac:dyDescent="0.25">
      <c r="A135" s="6">
        <v>340</v>
      </c>
      <c r="B135" s="7"/>
      <c r="C135" s="8" t="s">
        <v>14</v>
      </c>
      <c r="D135" s="33">
        <v>0</v>
      </c>
      <c r="E135" s="24">
        <v>0</v>
      </c>
      <c r="G135" s="21">
        <f t="shared" si="3"/>
        <v>0</v>
      </c>
      <c r="H135" s="21">
        <f t="shared" si="4"/>
        <v>0</v>
      </c>
      <c r="I135" s="21">
        <f t="shared" si="5"/>
        <v>0</v>
      </c>
    </row>
    <row r="136" spans="1:9" x14ac:dyDescent="0.25">
      <c r="A136" s="6">
        <v>341</v>
      </c>
      <c r="B136" s="7"/>
      <c r="C136" s="8" t="s">
        <v>15</v>
      </c>
      <c r="D136" s="33">
        <v>0</v>
      </c>
      <c r="E136" s="24">
        <v>0</v>
      </c>
      <c r="G136" s="21">
        <f t="shared" si="3"/>
        <v>0</v>
      </c>
      <c r="H136" s="21">
        <f t="shared" si="4"/>
        <v>0</v>
      </c>
      <c r="I136" s="21">
        <f t="shared" si="5"/>
        <v>0</v>
      </c>
    </row>
    <row r="137" spans="1:9" x14ac:dyDescent="0.25">
      <c r="A137" s="6">
        <v>342</v>
      </c>
      <c r="B137" s="7"/>
      <c r="C137" s="8" t="s">
        <v>67</v>
      </c>
      <c r="D137" s="33">
        <v>0</v>
      </c>
      <c r="E137" s="24">
        <v>0</v>
      </c>
      <c r="G137" s="21">
        <f t="shared" si="3"/>
        <v>0</v>
      </c>
      <c r="H137" s="21">
        <f t="shared" si="4"/>
        <v>0</v>
      </c>
      <c r="I137" s="21">
        <f t="shared" si="5"/>
        <v>0</v>
      </c>
    </row>
    <row r="138" spans="1:9" x14ac:dyDescent="0.25">
      <c r="A138" s="6">
        <v>343</v>
      </c>
      <c r="B138" s="7"/>
      <c r="C138" s="8" t="s">
        <v>54</v>
      </c>
      <c r="D138" s="33">
        <v>0</v>
      </c>
      <c r="E138" s="24">
        <v>0</v>
      </c>
      <c r="G138" s="21">
        <f t="shared" si="3"/>
        <v>0</v>
      </c>
      <c r="H138" s="21">
        <f t="shared" si="4"/>
        <v>0</v>
      </c>
      <c r="I138" s="21">
        <f t="shared" si="5"/>
        <v>0</v>
      </c>
    </row>
    <row r="139" spans="1:9" x14ac:dyDescent="0.25">
      <c r="A139" s="6">
        <v>344</v>
      </c>
      <c r="B139" s="7"/>
      <c r="C139" s="8" t="s">
        <v>55</v>
      </c>
      <c r="D139" s="33">
        <v>0</v>
      </c>
      <c r="E139" s="24">
        <v>0.01</v>
      </c>
      <c r="G139" s="21">
        <f t="shared" si="3"/>
        <v>0.01</v>
      </c>
      <c r="H139" s="21">
        <f t="shared" si="4"/>
        <v>0.01</v>
      </c>
      <c r="I139" s="21">
        <f t="shared" si="5"/>
        <v>0</v>
      </c>
    </row>
    <row r="140" spans="1:9" x14ac:dyDescent="0.25">
      <c r="A140" s="6">
        <v>345</v>
      </c>
      <c r="B140" s="7"/>
      <c r="C140" s="8" t="s">
        <v>18</v>
      </c>
      <c r="D140" s="33">
        <v>0</v>
      </c>
      <c r="E140" s="24">
        <v>0</v>
      </c>
      <c r="G140" s="21">
        <f t="shared" si="3"/>
        <v>0</v>
      </c>
      <c r="H140" s="21">
        <f t="shared" si="4"/>
        <v>0</v>
      </c>
      <c r="I140" s="21">
        <f t="shared" si="5"/>
        <v>0</v>
      </c>
    </row>
    <row r="141" spans="1:9" x14ac:dyDescent="0.25">
      <c r="A141" s="6">
        <v>346</v>
      </c>
      <c r="B141" s="7"/>
      <c r="C141" s="8" t="s">
        <v>43</v>
      </c>
      <c r="D141" s="33">
        <v>0</v>
      </c>
      <c r="E141" s="24">
        <v>0</v>
      </c>
      <c r="G141" s="21">
        <f t="shared" si="3"/>
        <v>0</v>
      </c>
      <c r="H141" s="21">
        <f t="shared" si="4"/>
        <v>0</v>
      </c>
      <c r="I141" s="21">
        <f t="shared" si="5"/>
        <v>0</v>
      </c>
    </row>
    <row r="142" spans="1:9" x14ac:dyDescent="0.25">
      <c r="A142" s="6"/>
      <c r="B142" s="7"/>
      <c r="C142" s="8"/>
      <c r="D142" s="33"/>
      <c r="G142" s="21"/>
      <c r="H142" s="21"/>
      <c r="I142" s="21">
        <f t="shared" si="5"/>
        <v>0</v>
      </c>
    </row>
    <row r="143" spans="1:9" x14ac:dyDescent="0.25">
      <c r="A143" s="6"/>
      <c r="B143" s="7"/>
      <c r="C143" s="12" t="s">
        <v>68</v>
      </c>
      <c r="D143" s="33"/>
      <c r="G143" s="21"/>
      <c r="H143" s="21"/>
      <c r="I143" s="21">
        <f t="shared" si="5"/>
        <v>0</v>
      </c>
    </row>
    <row r="144" spans="1:9" x14ac:dyDescent="0.25">
      <c r="A144" s="6">
        <v>340</v>
      </c>
      <c r="B144" s="7"/>
      <c r="C144" s="8" t="s">
        <v>14</v>
      </c>
      <c r="D144" s="33">
        <v>163096.62</v>
      </c>
      <c r="E144" s="24">
        <v>0</v>
      </c>
      <c r="F144" s="39">
        <v>0</v>
      </c>
      <c r="G144" s="21">
        <f t="shared" si="3"/>
        <v>0</v>
      </c>
      <c r="H144" s="21">
        <f t="shared" si="4"/>
        <v>0</v>
      </c>
      <c r="I144" s="21">
        <f t="shared" si="5"/>
        <v>0</v>
      </c>
    </row>
    <row r="145" spans="1:9" x14ac:dyDescent="0.25">
      <c r="A145" s="6">
        <v>341</v>
      </c>
      <c r="B145" s="7"/>
      <c r="C145" s="8" t="s">
        <v>15</v>
      </c>
      <c r="D145" s="33">
        <v>4572393.41</v>
      </c>
      <c r="E145" s="24">
        <v>2951246.02</v>
      </c>
      <c r="F145" s="39">
        <v>7.3300000000000004E-2</v>
      </c>
      <c r="G145" s="21">
        <f t="shared" si="3"/>
        <v>3202613.3477147501</v>
      </c>
      <c r="H145" s="21">
        <f t="shared" si="4"/>
        <v>3204449.8213418899</v>
      </c>
      <c r="I145" s="21">
        <f t="shared" si="5"/>
        <v>253203.80134188989</v>
      </c>
    </row>
    <row r="146" spans="1:9" x14ac:dyDescent="0.25">
      <c r="A146" s="6">
        <v>342</v>
      </c>
      <c r="B146" s="7"/>
      <c r="C146" s="8" t="s">
        <v>67</v>
      </c>
      <c r="D146" s="33">
        <v>1434197.41</v>
      </c>
      <c r="E146" s="24">
        <v>1467780.51</v>
      </c>
      <c r="F146" s="39">
        <v>0</v>
      </c>
      <c r="G146" s="21">
        <f t="shared" si="3"/>
        <v>1467780.51</v>
      </c>
      <c r="H146" s="21">
        <f t="shared" si="4"/>
        <v>1467780.51</v>
      </c>
      <c r="I146" s="21">
        <f t="shared" si="5"/>
        <v>0</v>
      </c>
    </row>
    <row r="147" spans="1:9" x14ac:dyDescent="0.25">
      <c r="A147" s="6">
        <v>343</v>
      </c>
      <c r="B147" s="7"/>
      <c r="C147" s="8" t="s">
        <v>54</v>
      </c>
      <c r="D147" s="33">
        <v>30289305.68</v>
      </c>
      <c r="E147" s="24">
        <v>24995244.529999997</v>
      </c>
      <c r="F147" s="39">
        <v>5.3400000000000003E-2</v>
      </c>
      <c r="G147" s="21">
        <f t="shared" si="3"/>
        <v>26208331.222483996</v>
      </c>
      <c r="H147" s="21">
        <f t="shared" si="4"/>
        <v>26217193.956310362</v>
      </c>
      <c r="I147" s="21">
        <f t="shared" si="5"/>
        <v>1221949.4263103642</v>
      </c>
    </row>
    <row r="148" spans="1:9" x14ac:dyDescent="0.25">
      <c r="A148" s="6">
        <v>344</v>
      </c>
      <c r="B148" s="7"/>
      <c r="C148" s="8" t="s">
        <v>55</v>
      </c>
      <c r="D148" s="33">
        <v>6492908.04</v>
      </c>
      <c r="E148" s="24">
        <v>5254496.05</v>
      </c>
      <c r="F148" s="39">
        <v>5.79E-2</v>
      </c>
      <c r="G148" s="21">
        <f t="shared" si="3"/>
        <v>5536450.5816369997</v>
      </c>
      <c r="H148" s="21">
        <f t="shared" si="4"/>
        <v>5538510.5234206486</v>
      </c>
      <c r="I148" s="21">
        <f t="shared" si="5"/>
        <v>284014.47342064884</v>
      </c>
    </row>
    <row r="149" spans="1:9" x14ac:dyDescent="0.25">
      <c r="A149" s="6">
        <v>345</v>
      </c>
      <c r="B149" s="7"/>
      <c r="C149" s="8" t="s">
        <v>18</v>
      </c>
      <c r="D149" s="33">
        <v>2703617.96</v>
      </c>
      <c r="E149" s="24">
        <v>2312608.85</v>
      </c>
      <c r="F149" s="39">
        <v>5.67E-2</v>
      </c>
      <c r="G149" s="21">
        <f t="shared" si="3"/>
        <v>2427580.2037490001</v>
      </c>
      <c r="H149" s="21">
        <f t="shared" si="4"/>
        <v>2428420.1771097234</v>
      </c>
      <c r="I149" s="21">
        <f t="shared" si="5"/>
        <v>115811.32710972335</v>
      </c>
    </row>
    <row r="150" spans="1:9" x14ac:dyDescent="0.25">
      <c r="A150" s="13">
        <v>345.01</v>
      </c>
      <c r="B150" s="7"/>
      <c r="C150" s="8" t="s">
        <v>34</v>
      </c>
      <c r="D150" s="33">
        <v>4345.74</v>
      </c>
      <c r="E150" s="24">
        <v>937.7</v>
      </c>
      <c r="F150" s="39">
        <v>6.6699999999999995E-2</v>
      </c>
      <c r="G150" s="21">
        <f t="shared" si="3"/>
        <v>1155.0956435000001</v>
      </c>
      <c r="H150" s="21">
        <f t="shared" si="4"/>
        <v>1156.6839221739726</v>
      </c>
      <c r="I150" s="21">
        <f t="shared" si="5"/>
        <v>218.98392217397259</v>
      </c>
    </row>
    <row r="151" spans="1:9" x14ac:dyDescent="0.25">
      <c r="A151" s="13">
        <v>345.02</v>
      </c>
      <c r="B151" s="7"/>
      <c r="C151" s="14" t="s">
        <v>69</v>
      </c>
      <c r="D151" s="33">
        <v>67780.61</v>
      </c>
      <c r="E151" s="24">
        <v>2774.08</v>
      </c>
      <c r="F151" s="39">
        <v>6.6699999999999995E-2</v>
      </c>
      <c r="G151" s="21">
        <f t="shared" si="3"/>
        <v>6164.80501525</v>
      </c>
      <c r="H151" s="21">
        <f t="shared" si="4"/>
        <v>6189.5774354527393</v>
      </c>
      <c r="I151" s="21">
        <f t="shared" si="5"/>
        <v>3415.4974354527394</v>
      </c>
    </row>
    <row r="152" spans="1:9" x14ac:dyDescent="0.25">
      <c r="A152" s="13">
        <v>345.02</v>
      </c>
      <c r="B152" s="7"/>
      <c r="C152" s="14" t="s">
        <v>70</v>
      </c>
      <c r="D152" s="33">
        <v>11185.89</v>
      </c>
      <c r="E152" s="24">
        <v>310.7</v>
      </c>
      <c r="F152" s="39">
        <v>6.6699999999999995E-2</v>
      </c>
      <c r="G152" s="21">
        <f t="shared" si="3"/>
        <v>870.27414724999994</v>
      </c>
      <c r="H152" s="21">
        <f t="shared" si="4"/>
        <v>874.36236019794512</v>
      </c>
      <c r="I152" s="21">
        <f t="shared" si="5"/>
        <v>563.66236019794519</v>
      </c>
    </row>
    <row r="153" spans="1:9" x14ac:dyDescent="0.25">
      <c r="A153" s="13">
        <v>345.03</v>
      </c>
      <c r="B153" s="7"/>
      <c r="C153" s="14" t="s">
        <v>26</v>
      </c>
      <c r="D153" s="33">
        <v>9795.86</v>
      </c>
      <c r="E153" s="24">
        <v>6270.4500000000007</v>
      </c>
      <c r="F153" s="39">
        <v>6.6699999999999995E-2</v>
      </c>
      <c r="G153" s="21">
        <f t="shared" si="3"/>
        <v>6760.4878965000007</v>
      </c>
      <c r="H153" s="21">
        <f t="shared" si="4"/>
        <v>6764.0680820452062</v>
      </c>
      <c r="I153" s="21">
        <f t="shared" si="5"/>
        <v>493.61808204520548</v>
      </c>
    </row>
    <row r="154" spans="1:9" x14ac:dyDescent="0.25">
      <c r="A154" s="6">
        <v>346</v>
      </c>
      <c r="B154" s="7"/>
      <c r="C154" s="8" t="s">
        <v>43</v>
      </c>
      <c r="D154" s="33">
        <v>2298856</v>
      </c>
      <c r="E154" s="24">
        <v>2357769.0299999998</v>
      </c>
      <c r="F154" s="39">
        <v>4.4000000000000003E-3</v>
      </c>
      <c r="G154" s="21">
        <f t="shared" si="3"/>
        <v>2365355.2547999998</v>
      </c>
      <c r="H154" s="21">
        <f t="shared" si="4"/>
        <v>2365410.6792734242</v>
      </c>
      <c r="I154" s="21">
        <f t="shared" si="5"/>
        <v>7641.6492734244093</v>
      </c>
    </row>
    <row r="155" spans="1:9" x14ac:dyDescent="0.25">
      <c r="A155" s="6"/>
      <c r="B155" s="7"/>
      <c r="C155" s="8"/>
      <c r="D155" s="33"/>
      <c r="G155" s="21"/>
      <c r="H155" s="21"/>
      <c r="I155" s="21">
        <f t="shared" si="5"/>
        <v>0</v>
      </c>
    </row>
    <row r="156" spans="1:9" x14ac:dyDescent="0.25">
      <c r="A156" s="6"/>
      <c r="B156" s="7"/>
      <c r="C156" s="12" t="s">
        <v>71</v>
      </c>
      <c r="D156" s="33"/>
      <c r="G156" s="21"/>
      <c r="H156" s="21"/>
      <c r="I156" s="21">
        <f t="shared" si="5"/>
        <v>0</v>
      </c>
    </row>
    <row r="157" spans="1:9" x14ac:dyDescent="0.25">
      <c r="A157" s="6">
        <v>340</v>
      </c>
      <c r="B157" s="7"/>
      <c r="C157" s="8" t="s">
        <v>14</v>
      </c>
      <c r="D157" s="33">
        <v>0</v>
      </c>
      <c r="E157" s="24">
        <v>0</v>
      </c>
      <c r="F157" s="39">
        <v>0</v>
      </c>
      <c r="G157" s="21">
        <f t="shared" si="3"/>
        <v>0</v>
      </c>
      <c r="H157" s="21">
        <f t="shared" si="4"/>
        <v>0</v>
      </c>
      <c r="I157" s="21">
        <f t="shared" si="5"/>
        <v>0</v>
      </c>
    </row>
    <row r="158" spans="1:9" x14ac:dyDescent="0.25">
      <c r="A158" s="6">
        <v>341</v>
      </c>
      <c r="B158" s="7"/>
      <c r="C158" s="8" t="s">
        <v>15</v>
      </c>
      <c r="D158" s="33">
        <v>1095962.71</v>
      </c>
      <c r="E158" s="24">
        <v>451976.4</v>
      </c>
      <c r="F158" s="39">
        <v>3.3700000000000001E-2</v>
      </c>
      <c r="G158" s="21">
        <f t="shared" si="3"/>
        <v>479676.85749525001</v>
      </c>
      <c r="H158" s="21">
        <f t="shared" si="4"/>
        <v>479879.23526690481</v>
      </c>
      <c r="I158" s="21">
        <f t="shared" si="5"/>
        <v>27902.835266904789</v>
      </c>
    </row>
    <row r="159" spans="1:9" x14ac:dyDescent="0.25">
      <c r="A159" s="6">
        <v>342</v>
      </c>
      <c r="B159" s="7"/>
      <c r="C159" s="8" t="s">
        <v>67</v>
      </c>
      <c r="D159" s="33">
        <v>1430549.4</v>
      </c>
      <c r="E159" s="24">
        <v>868020.36</v>
      </c>
      <c r="F159" s="39">
        <v>2.9499999999999998E-2</v>
      </c>
      <c r="G159" s="21">
        <f t="shared" si="3"/>
        <v>899671.26547500002</v>
      </c>
      <c r="H159" s="21">
        <f t="shared" si="4"/>
        <v>899902.50496705482</v>
      </c>
      <c r="I159" s="21">
        <f t="shared" si="5"/>
        <v>31882.144967054832</v>
      </c>
    </row>
    <row r="160" spans="1:9" x14ac:dyDescent="0.25">
      <c r="A160" s="6">
        <v>343</v>
      </c>
      <c r="B160" s="7"/>
      <c r="C160" s="8" t="s">
        <v>54</v>
      </c>
      <c r="D160" s="33">
        <v>62954488.840000004</v>
      </c>
      <c r="E160" s="24">
        <v>14374302.65</v>
      </c>
      <c r="F160" s="39">
        <v>4.0599999999999997E-2</v>
      </c>
      <c r="G160" s="21">
        <f t="shared" si="3"/>
        <v>16291266.835178001</v>
      </c>
      <c r="H160" s="21">
        <f t="shared" si="4"/>
        <v>16305272.052969256</v>
      </c>
      <c r="I160" s="21">
        <f t="shared" si="5"/>
        <v>1930969.402969256</v>
      </c>
    </row>
    <row r="161" spans="1:9" x14ac:dyDescent="0.25">
      <c r="A161" s="6">
        <v>344</v>
      </c>
      <c r="B161" s="7"/>
      <c r="C161" s="8" t="s">
        <v>55</v>
      </c>
      <c r="D161" s="33">
        <v>5786969.7800000003</v>
      </c>
      <c r="E161" s="24">
        <v>1237690.42</v>
      </c>
      <c r="F161" s="39">
        <v>4.6100000000000002E-2</v>
      </c>
      <c r="G161" s="21">
        <f t="shared" si="3"/>
        <v>1437774.9001435</v>
      </c>
      <c r="H161" s="21">
        <f t="shared" si="4"/>
        <v>1439236.7045646396</v>
      </c>
      <c r="I161" s="21">
        <f t="shared" si="5"/>
        <v>201546.28456463967</v>
      </c>
    </row>
    <row r="162" spans="1:9" x14ac:dyDescent="0.25">
      <c r="A162" s="6">
        <v>345</v>
      </c>
      <c r="B162" s="7"/>
      <c r="C162" s="8" t="s">
        <v>18</v>
      </c>
      <c r="D162" s="33">
        <v>5014448.6399999997</v>
      </c>
      <c r="E162" s="24">
        <v>1752667.98</v>
      </c>
      <c r="F162" s="39">
        <v>3.4500000000000003E-2</v>
      </c>
      <c r="G162" s="21">
        <f t="shared" si="3"/>
        <v>1882416.8385600001</v>
      </c>
      <c r="H162" s="21">
        <f t="shared" si="4"/>
        <v>1883364.7754261917</v>
      </c>
      <c r="I162" s="21">
        <f t="shared" si="5"/>
        <v>130696.79542619176</v>
      </c>
    </row>
    <row r="163" spans="1:9" x14ac:dyDescent="0.25">
      <c r="A163" s="6">
        <v>346</v>
      </c>
      <c r="B163" s="7"/>
      <c r="C163" s="8" t="s">
        <v>43</v>
      </c>
      <c r="D163" s="33">
        <v>1028755.05</v>
      </c>
      <c r="E163" s="24">
        <v>455756.68</v>
      </c>
      <c r="F163" s="39">
        <v>3.2000000000000001E-2</v>
      </c>
      <c r="G163" s="21">
        <f t="shared" si="3"/>
        <v>480446.80119999999</v>
      </c>
      <c r="H163" s="21">
        <f t="shared" si="4"/>
        <v>480627.18564712326</v>
      </c>
      <c r="I163" s="21">
        <f t="shared" si="5"/>
        <v>24870.505647123267</v>
      </c>
    </row>
    <row r="164" spans="1:9" x14ac:dyDescent="0.25">
      <c r="A164" s="6"/>
      <c r="B164" s="7"/>
      <c r="C164" s="8"/>
      <c r="D164" s="33"/>
      <c r="G164" s="21"/>
      <c r="H164" s="21"/>
      <c r="I164" s="21">
        <f t="shared" si="5"/>
        <v>0</v>
      </c>
    </row>
    <row r="165" spans="1:9" x14ac:dyDescent="0.25">
      <c r="A165" s="6"/>
      <c r="B165" s="7"/>
      <c r="C165" s="12" t="s">
        <v>72</v>
      </c>
      <c r="D165" s="33"/>
      <c r="G165" s="21"/>
      <c r="H165" s="21"/>
      <c r="I165" s="21">
        <f t="shared" si="5"/>
        <v>0</v>
      </c>
    </row>
    <row r="166" spans="1:9" x14ac:dyDescent="0.25">
      <c r="A166" s="6">
        <v>340</v>
      </c>
      <c r="B166" s="7"/>
      <c r="C166" s="8" t="s">
        <v>14</v>
      </c>
      <c r="D166" s="33">
        <v>253184.27</v>
      </c>
      <c r="E166" s="24">
        <v>0</v>
      </c>
      <c r="F166" s="39">
        <v>0</v>
      </c>
      <c r="G166" s="21">
        <f t="shared" si="3"/>
        <v>0</v>
      </c>
      <c r="H166" s="21">
        <f t="shared" si="4"/>
        <v>0</v>
      </c>
      <c r="I166" s="21">
        <f t="shared" si="5"/>
        <v>0</v>
      </c>
    </row>
    <row r="167" spans="1:9" x14ac:dyDescent="0.25">
      <c r="A167" s="13">
        <v>345.01</v>
      </c>
      <c r="B167" s="7"/>
      <c r="C167" s="8" t="s">
        <v>34</v>
      </c>
      <c r="D167" s="33">
        <v>90199.37</v>
      </c>
      <c r="E167" s="24">
        <v>39967.810000000005</v>
      </c>
      <c r="F167" s="39">
        <v>6.6699999999999995E-2</v>
      </c>
      <c r="G167" s="21">
        <f t="shared" si="3"/>
        <v>44480.033484250001</v>
      </c>
      <c r="H167" s="21">
        <f t="shared" si="4"/>
        <v>44512.999500573293</v>
      </c>
      <c r="I167" s="21">
        <f t="shared" si="5"/>
        <v>4545.1895005732877</v>
      </c>
    </row>
    <row r="168" spans="1:9" x14ac:dyDescent="0.25">
      <c r="A168" s="13">
        <v>345.02</v>
      </c>
      <c r="B168" s="7"/>
      <c r="C168" s="14" t="s">
        <v>73</v>
      </c>
      <c r="D168" s="33">
        <v>24431</v>
      </c>
      <c r="E168" s="24">
        <v>2821.39</v>
      </c>
      <c r="F168" s="39">
        <v>6.6699999999999995E-2</v>
      </c>
      <c r="G168" s="21">
        <f t="shared" si="3"/>
        <v>4043.5507749999997</v>
      </c>
      <c r="H168" s="21">
        <f t="shared" si="4"/>
        <v>4052.4798034931505</v>
      </c>
      <c r="I168" s="21">
        <f t="shared" si="5"/>
        <v>1231.0898034931506</v>
      </c>
    </row>
    <row r="169" spans="1:9" x14ac:dyDescent="0.25">
      <c r="A169" s="13">
        <v>345.03</v>
      </c>
      <c r="B169" s="7"/>
      <c r="C169" s="14" t="s">
        <v>26</v>
      </c>
      <c r="D169" s="33">
        <v>13624.89</v>
      </c>
      <c r="E169" s="24">
        <v>9032.4900000000016</v>
      </c>
      <c r="F169" s="39">
        <v>6.6699999999999995E-2</v>
      </c>
      <c r="G169" s="21">
        <f t="shared" si="3"/>
        <v>9714.0751222500021</v>
      </c>
      <c r="H169" s="21">
        <f t="shared" si="4"/>
        <v>9719.0547395815083</v>
      </c>
      <c r="I169" s="21">
        <f t="shared" si="5"/>
        <v>686.56473958150673</v>
      </c>
    </row>
    <row r="170" spans="1:9" x14ac:dyDescent="0.25">
      <c r="A170" s="6"/>
      <c r="B170" s="7"/>
      <c r="C170" s="8"/>
      <c r="D170" s="33"/>
      <c r="G170" s="21"/>
      <c r="H170" s="21"/>
      <c r="I170" s="21">
        <f t="shared" si="5"/>
        <v>0</v>
      </c>
    </row>
    <row r="171" spans="1:9" x14ac:dyDescent="0.25">
      <c r="A171" s="6"/>
      <c r="B171" s="7"/>
      <c r="C171" s="12" t="s">
        <v>74</v>
      </c>
      <c r="D171" s="33"/>
      <c r="G171" s="21"/>
      <c r="H171" s="21"/>
      <c r="I171" s="21">
        <f t="shared" si="5"/>
        <v>0</v>
      </c>
    </row>
    <row r="172" spans="1:9" x14ac:dyDescent="0.25">
      <c r="A172" s="6">
        <v>340</v>
      </c>
      <c r="B172" s="7"/>
      <c r="C172" s="8" t="s">
        <v>14</v>
      </c>
      <c r="D172" s="33">
        <v>0</v>
      </c>
      <c r="E172" s="24">
        <v>0</v>
      </c>
      <c r="F172" s="39">
        <v>0</v>
      </c>
      <c r="G172" s="21">
        <f t="shared" si="3"/>
        <v>0</v>
      </c>
      <c r="H172" s="21">
        <f t="shared" si="4"/>
        <v>0</v>
      </c>
      <c r="I172" s="21">
        <f t="shared" si="5"/>
        <v>0</v>
      </c>
    </row>
    <row r="173" spans="1:9" x14ac:dyDescent="0.25">
      <c r="A173" s="6">
        <v>341</v>
      </c>
      <c r="B173" s="7"/>
      <c r="C173" s="8" t="s">
        <v>15</v>
      </c>
      <c r="D173" s="33">
        <v>15586504.289999999</v>
      </c>
      <c r="E173" s="24">
        <v>6251625.0800000001</v>
      </c>
      <c r="F173" s="39">
        <v>6.5699999999999995E-2</v>
      </c>
      <c r="G173" s="21">
        <f t="shared" si="3"/>
        <v>7019650.0788897499</v>
      </c>
      <c r="H173" s="21">
        <f t="shared" si="4"/>
        <v>7025261.2204341497</v>
      </c>
      <c r="I173" s="21">
        <f t="shared" si="5"/>
        <v>773636.14043414965</v>
      </c>
    </row>
    <row r="174" spans="1:9" x14ac:dyDescent="0.25">
      <c r="A174" s="6">
        <v>342</v>
      </c>
      <c r="B174" s="7"/>
      <c r="C174" s="8" t="s">
        <v>67</v>
      </c>
      <c r="D174" s="33">
        <v>2097505.42</v>
      </c>
      <c r="E174" s="24">
        <v>633247.96</v>
      </c>
      <c r="F174" s="39">
        <v>4.1799999999999997E-2</v>
      </c>
      <c r="G174" s="21">
        <f t="shared" si="3"/>
        <v>699004.75491699995</v>
      </c>
      <c r="H174" s="21">
        <f t="shared" si="4"/>
        <v>699485.16985703283</v>
      </c>
      <c r="I174" s="21">
        <f t="shared" si="5"/>
        <v>66237.209857032867</v>
      </c>
    </row>
    <row r="175" spans="1:9" x14ac:dyDescent="0.25">
      <c r="A175" s="6">
        <v>343</v>
      </c>
      <c r="B175" s="7"/>
      <c r="C175" s="8" t="s">
        <v>54</v>
      </c>
      <c r="D175" s="33">
        <v>10234146.869999999</v>
      </c>
      <c r="E175" s="24">
        <v>4130366.0599999996</v>
      </c>
      <c r="F175" s="39">
        <v>5.7700000000000001E-2</v>
      </c>
      <c r="G175" s="21">
        <f t="shared" si="3"/>
        <v>4573248.7657992495</v>
      </c>
      <c r="H175" s="21">
        <f t="shared" si="4"/>
        <v>4576484.4385356829</v>
      </c>
      <c r="I175" s="21">
        <f t="shared" si="5"/>
        <v>446118.37853568327</v>
      </c>
    </row>
    <row r="176" spans="1:9" x14ac:dyDescent="0.25">
      <c r="A176" s="6">
        <v>344</v>
      </c>
      <c r="B176" s="7"/>
      <c r="C176" s="8" t="s">
        <v>55</v>
      </c>
      <c r="D176" s="33">
        <v>1764497.04</v>
      </c>
      <c r="E176" s="24">
        <v>1231124.8599999999</v>
      </c>
      <c r="F176" s="39">
        <v>4.2099999999999999E-2</v>
      </c>
      <c r="G176" s="21">
        <f t="shared" si="3"/>
        <v>1286838.8540379999</v>
      </c>
      <c r="H176" s="21">
        <f t="shared" si="4"/>
        <v>1287245.8969168162</v>
      </c>
      <c r="I176" s="21">
        <f t="shared" si="5"/>
        <v>56121.036916816374</v>
      </c>
    </row>
    <row r="177" spans="1:9" x14ac:dyDescent="0.25">
      <c r="A177" s="6">
        <v>345</v>
      </c>
      <c r="B177" s="7"/>
      <c r="C177" s="8" t="s">
        <v>18</v>
      </c>
      <c r="D177" s="33">
        <v>1530071.26</v>
      </c>
      <c r="E177" s="24">
        <v>700936.80999999994</v>
      </c>
      <c r="F177" s="39">
        <v>5.45E-2</v>
      </c>
      <c r="G177" s="21">
        <f t="shared" ref="G177:G240" si="6">E177+((D177*F177)*(9/12))</f>
        <v>763478.47275249998</v>
      </c>
      <c r="H177" s="21">
        <f t="shared" ref="H177:H240" si="7">G177+((D177*F177)*(2/365))</f>
        <v>763935.39814247261</v>
      </c>
      <c r="I177" s="21">
        <f t="shared" ref="I177:I240" si="8">H177-E177</f>
        <v>62998.588142472669</v>
      </c>
    </row>
    <row r="178" spans="1:9" x14ac:dyDescent="0.25">
      <c r="A178" s="13">
        <v>345.01</v>
      </c>
      <c r="B178" s="7"/>
      <c r="C178" s="8" t="s">
        <v>34</v>
      </c>
      <c r="D178" s="33">
        <v>21446.959999999999</v>
      </c>
      <c r="E178" s="24">
        <v>8531.19</v>
      </c>
      <c r="F178" s="39">
        <v>6.6699999999999995E-2</v>
      </c>
      <c r="G178" s="21">
        <f t="shared" si="6"/>
        <v>9604.0741740000012</v>
      </c>
      <c r="H178" s="21">
        <f t="shared" si="7"/>
        <v>9611.9125971890426</v>
      </c>
      <c r="I178" s="21">
        <f t="shared" si="8"/>
        <v>1080.7225971890421</v>
      </c>
    </row>
    <row r="179" spans="1:9" x14ac:dyDescent="0.25">
      <c r="A179" s="13">
        <v>345.02</v>
      </c>
      <c r="B179" s="7"/>
      <c r="C179" s="14" t="s">
        <v>38</v>
      </c>
      <c r="D179" s="33">
        <v>64472.11</v>
      </c>
      <c r="E179" s="24">
        <v>23641.31</v>
      </c>
      <c r="F179" s="39">
        <v>6.6699999999999995E-2</v>
      </c>
      <c r="G179" s="21">
        <f t="shared" si="6"/>
        <v>26866.527302750001</v>
      </c>
      <c r="H179" s="21">
        <f t="shared" si="7"/>
        <v>26890.090534185616</v>
      </c>
      <c r="I179" s="21">
        <f t="shared" si="8"/>
        <v>3248.7805341856147</v>
      </c>
    </row>
    <row r="180" spans="1:9" x14ac:dyDescent="0.25">
      <c r="A180" s="6">
        <v>346</v>
      </c>
      <c r="B180" s="7"/>
      <c r="C180" s="8" t="s">
        <v>43</v>
      </c>
      <c r="D180" s="33">
        <v>2445271.42</v>
      </c>
      <c r="E180" s="24">
        <v>831831.44</v>
      </c>
      <c r="F180" s="39">
        <v>6.2700000000000006E-2</v>
      </c>
      <c r="G180" s="21">
        <f t="shared" si="6"/>
        <v>946820.32852549991</v>
      </c>
      <c r="H180" s="21">
        <f t="shared" si="7"/>
        <v>947660.4299941794</v>
      </c>
      <c r="I180" s="21">
        <f t="shared" si="8"/>
        <v>115828.98999417946</v>
      </c>
    </row>
    <row r="181" spans="1:9" x14ac:dyDescent="0.25">
      <c r="A181" s="6"/>
      <c r="B181" s="7"/>
      <c r="C181" s="8"/>
      <c r="D181" s="33"/>
      <c r="G181" s="21"/>
      <c r="H181" s="21"/>
      <c r="I181" s="21">
        <f t="shared" si="8"/>
        <v>0</v>
      </c>
    </row>
    <row r="182" spans="1:9" x14ac:dyDescent="0.25">
      <c r="A182" s="6"/>
      <c r="B182" s="7"/>
      <c r="C182" s="12" t="s">
        <v>75</v>
      </c>
      <c r="D182" s="33"/>
      <c r="G182" s="21"/>
      <c r="H182" s="21"/>
      <c r="I182" s="21">
        <f t="shared" si="8"/>
        <v>0</v>
      </c>
    </row>
    <row r="183" spans="1:9" x14ac:dyDescent="0.25">
      <c r="A183" s="6">
        <v>340</v>
      </c>
      <c r="B183" s="7"/>
      <c r="C183" s="8" t="s">
        <v>14</v>
      </c>
      <c r="D183" s="33">
        <v>0</v>
      </c>
      <c r="E183" s="24">
        <v>0</v>
      </c>
      <c r="F183" s="39">
        <v>0</v>
      </c>
      <c r="G183" s="21">
        <f t="shared" si="6"/>
        <v>0</v>
      </c>
      <c r="H183" s="21">
        <f t="shared" si="7"/>
        <v>0</v>
      </c>
      <c r="I183" s="21">
        <f t="shared" si="8"/>
        <v>0</v>
      </c>
    </row>
    <row r="184" spans="1:9" x14ac:dyDescent="0.25">
      <c r="A184" s="6">
        <v>341</v>
      </c>
      <c r="B184" s="7"/>
      <c r="C184" s="8" t="s">
        <v>15</v>
      </c>
      <c r="D184" s="33">
        <v>19596437.59</v>
      </c>
      <c r="E184" s="24">
        <v>4215108.3899999997</v>
      </c>
      <c r="F184" s="39">
        <v>2.5700000000000001E-2</v>
      </c>
      <c r="G184" s="21">
        <f t="shared" si="6"/>
        <v>4592829.7245472493</v>
      </c>
      <c r="H184" s="21">
        <f t="shared" si="7"/>
        <v>4595589.3324708818</v>
      </c>
      <c r="I184" s="21">
        <f t="shared" si="8"/>
        <v>380480.94247088209</v>
      </c>
    </row>
    <row r="185" spans="1:9" x14ac:dyDescent="0.25">
      <c r="A185" s="6">
        <v>342</v>
      </c>
      <c r="B185" s="7"/>
      <c r="C185" s="8" t="s">
        <v>67</v>
      </c>
      <c r="D185" s="33">
        <v>942778.99</v>
      </c>
      <c r="E185" s="24">
        <v>308290.12</v>
      </c>
      <c r="F185" s="39">
        <v>2.1999999999999999E-2</v>
      </c>
      <c r="G185" s="21">
        <f t="shared" si="6"/>
        <v>323845.97333499999</v>
      </c>
      <c r="H185" s="21">
        <f t="shared" si="7"/>
        <v>323959.62340502738</v>
      </c>
      <c r="I185" s="21">
        <f t="shared" si="8"/>
        <v>15669.503405027383</v>
      </c>
    </row>
    <row r="186" spans="1:9" x14ac:dyDescent="0.25">
      <c r="A186" s="6">
        <v>343</v>
      </c>
      <c r="B186" s="7"/>
      <c r="C186" s="8" t="s">
        <v>54</v>
      </c>
      <c r="D186" s="33">
        <v>163734288.18000001</v>
      </c>
      <c r="E186" s="24">
        <v>32814869.199999996</v>
      </c>
      <c r="F186" s="39">
        <v>2.8400000000000002E-2</v>
      </c>
      <c r="G186" s="21">
        <f t="shared" si="6"/>
        <v>36302409.538233995</v>
      </c>
      <c r="H186" s="21">
        <f t="shared" si="7"/>
        <v>36327889.284997351</v>
      </c>
      <c r="I186" s="21">
        <f t="shared" si="8"/>
        <v>3513020.0849973559</v>
      </c>
    </row>
    <row r="187" spans="1:9" x14ac:dyDescent="0.25">
      <c r="A187" s="6">
        <v>344</v>
      </c>
      <c r="B187" s="7"/>
      <c r="C187" s="8" t="s">
        <v>55</v>
      </c>
      <c r="D187" s="33">
        <v>22109896.75</v>
      </c>
      <c r="E187" s="24">
        <v>5452073.6399999997</v>
      </c>
      <c r="F187" s="39">
        <v>2.86E-2</v>
      </c>
      <c r="G187" s="21">
        <f t="shared" si="6"/>
        <v>5926330.9252875</v>
      </c>
      <c r="H187" s="21">
        <f t="shared" si="7"/>
        <v>5929795.8186959932</v>
      </c>
      <c r="I187" s="21">
        <f t="shared" si="8"/>
        <v>477722.1786959935</v>
      </c>
    </row>
    <row r="188" spans="1:9" x14ac:dyDescent="0.25">
      <c r="A188" s="6">
        <v>345</v>
      </c>
      <c r="B188" s="7"/>
      <c r="C188" s="8" t="s">
        <v>18</v>
      </c>
      <c r="D188" s="33">
        <v>25932956.309999999</v>
      </c>
      <c r="E188" s="24">
        <v>6847329.4500000002</v>
      </c>
      <c r="F188" s="39">
        <v>2.9100000000000001E-2</v>
      </c>
      <c r="G188" s="21">
        <f t="shared" si="6"/>
        <v>7413316.2214657497</v>
      </c>
      <c r="H188" s="21">
        <f t="shared" si="7"/>
        <v>7417451.2846362758</v>
      </c>
      <c r="I188" s="21">
        <f t="shared" si="8"/>
        <v>570121.83463627566</v>
      </c>
    </row>
    <row r="189" spans="1:9" x14ac:dyDescent="0.25">
      <c r="A189" s="13">
        <v>345.02</v>
      </c>
      <c r="B189" s="7"/>
      <c r="C189" s="14" t="s">
        <v>38</v>
      </c>
      <c r="D189" s="33">
        <v>470646.71</v>
      </c>
      <c r="E189" s="24">
        <v>470646.71</v>
      </c>
      <c r="F189" s="39">
        <v>6.6699999999999995E-2</v>
      </c>
      <c r="G189" s="21">
        <f t="shared" si="6"/>
        <v>494190.81166775001</v>
      </c>
      <c r="H189" s="21">
        <f t="shared" si="7"/>
        <v>494362.82336943218</v>
      </c>
      <c r="I189" s="21">
        <f t="shared" si="8"/>
        <v>23716.113369432162</v>
      </c>
    </row>
    <row r="190" spans="1:9" x14ac:dyDescent="0.25">
      <c r="A190" s="6">
        <v>346</v>
      </c>
      <c r="B190" s="7"/>
      <c r="C190" s="8" t="s">
        <v>43</v>
      </c>
      <c r="D190" s="33">
        <v>2312304.0699999998</v>
      </c>
      <c r="E190" s="24">
        <v>872469.55</v>
      </c>
      <c r="F190" s="39">
        <v>2.3900000000000001E-2</v>
      </c>
      <c r="G190" s="21">
        <f t="shared" si="6"/>
        <v>913917.60045475001</v>
      </c>
      <c r="H190" s="21">
        <f t="shared" si="7"/>
        <v>914220.41726172529</v>
      </c>
      <c r="I190" s="21">
        <f t="shared" si="8"/>
        <v>41750.867261725245</v>
      </c>
    </row>
    <row r="191" spans="1:9" x14ac:dyDescent="0.25">
      <c r="A191" s="6"/>
      <c r="B191" s="7"/>
      <c r="C191" s="8"/>
      <c r="D191" s="33"/>
      <c r="G191" s="21"/>
      <c r="H191" s="21"/>
      <c r="I191" s="21">
        <f t="shared" si="8"/>
        <v>0</v>
      </c>
    </row>
    <row r="192" spans="1:9" x14ac:dyDescent="0.25">
      <c r="A192" s="6"/>
      <c r="B192" s="7"/>
      <c r="C192" s="12" t="s">
        <v>76</v>
      </c>
      <c r="D192" s="33"/>
      <c r="G192" s="21"/>
      <c r="H192" s="21"/>
      <c r="I192" s="21">
        <f t="shared" si="8"/>
        <v>0</v>
      </c>
    </row>
    <row r="193" spans="1:9" x14ac:dyDescent="0.25">
      <c r="A193" s="6">
        <v>340</v>
      </c>
      <c r="B193" s="7"/>
      <c r="C193" s="8" t="s">
        <v>14</v>
      </c>
      <c r="D193" s="33">
        <v>161819.54</v>
      </c>
      <c r="E193" s="24">
        <v>0</v>
      </c>
      <c r="F193" s="39">
        <v>0</v>
      </c>
      <c r="G193" s="21">
        <f t="shared" si="6"/>
        <v>0</v>
      </c>
      <c r="H193" s="21">
        <f t="shared" si="7"/>
        <v>0</v>
      </c>
      <c r="I193" s="21">
        <f t="shared" si="8"/>
        <v>0</v>
      </c>
    </row>
    <row r="194" spans="1:9" x14ac:dyDescent="0.25">
      <c r="A194" s="6">
        <v>341</v>
      </c>
      <c r="B194" s="7"/>
      <c r="C194" s="8" t="s">
        <v>15</v>
      </c>
      <c r="D194" s="33">
        <v>1676987.64</v>
      </c>
      <c r="E194" s="24">
        <v>1086349.22</v>
      </c>
      <c r="F194" s="39">
        <v>7.3000000000000001E-3</v>
      </c>
      <c r="G194" s="21">
        <f t="shared" si="6"/>
        <v>1095530.7273289999</v>
      </c>
      <c r="H194" s="21">
        <f t="shared" si="7"/>
        <v>1095597.8068345999</v>
      </c>
      <c r="I194" s="21">
        <f t="shared" si="8"/>
        <v>9248.5868345999625</v>
      </c>
    </row>
    <row r="195" spans="1:9" x14ac:dyDescent="0.25">
      <c r="A195" s="6">
        <v>342</v>
      </c>
      <c r="B195" s="7"/>
      <c r="C195" s="8" t="s">
        <v>67</v>
      </c>
      <c r="D195" s="33">
        <v>3463638.72</v>
      </c>
      <c r="E195" s="24">
        <v>2916063.8200000003</v>
      </c>
      <c r="F195" s="39">
        <v>1.5100000000000001E-2</v>
      </c>
      <c r="G195" s="21">
        <f t="shared" si="6"/>
        <v>2955289.5285040005</v>
      </c>
      <c r="H195" s="21">
        <f t="shared" si="7"/>
        <v>2955576.109022751</v>
      </c>
      <c r="I195" s="21">
        <f t="shared" si="8"/>
        <v>39512.289022750687</v>
      </c>
    </row>
    <row r="196" spans="1:9" x14ac:dyDescent="0.25">
      <c r="A196" s="6">
        <v>343</v>
      </c>
      <c r="B196" s="7"/>
      <c r="C196" s="8" t="s">
        <v>54</v>
      </c>
      <c r="D196" s="33">
        <v>41874324.82</v>
      </c>
      <c r="E196" s="24">
        <v>14300243.539999999</v>
      </c>
      <c r="F196" s="39">
        <v>2.92E-2</v>
      </c>
      <c r="G196" s="21">
        <f t="shared" si="6"/>
        <v>15217291.253557999</v>
      </c>
      <c r="H196" s="21">
        <f t="shared" si="7"/>
        <v>15223991.145529199</v>
      </c>
      <c r="I196" s="21">
        <f t="shared" si="8"/>
        <v>923747.60552920029</v>
      </c>
    </row>
    <row r="197" spans="1:9" x14ac:dyDescent="0.25">
      <c r="A197" s="6">
        <v>344</v>
      </c>
      <c r="B197" s="7"/>
      <c r="C197" s="8" t="s">
        <v>55</v>
      </c>
      <c r="D197" s="33">
        <v>5101034.78</v>
      </c>
      <c r="E197" s="24">
        <v>5301615.92</v>
      </c>
      <c r="F197" s="39">
        <v>3.6900000000000002E-2</v>
      </c>
      <c r="G197" s="21">
        <f t="shared" si="6"/>
        <v>5442787.0575364996</v>
      </c>
      <c r="H197" s="21">
        <f t="shared" si="7"/>
        <v>5443818.4448427027</v>
      </c>
      <c r="I197" s="21">
        <f t="shared" si="8"/>
        <v>142202.52484270278</v>
      </c>
    </row>
    <row r="198" spans="1:9" x14ac:dyDescent="0.25">
      <c r="A198" s="6">
        <v>345</v>
      </c>
      <c r="B198" s="7"/>
      <c r="C198" s="8" t="s">
        <v>18</v>
      </c>
      <c r="D198" s="33">
        <v>7704666.96</v>
      </c>
      <c r="E198" s="24">
        <v>2595855.7200000002</v>
      </c>
      <c r="F198" s="39">
        <v>2.9700000000000001E-2</v>
      </c>
      <c r="G198" s="21">
        <f t="shared" si="6"/>
        <v>2767477.1765340003</v>
      </c>
      <c r="H198" s="21">
        <f t="shared" si="7"/>
        <v>2768731.031924203</v>
      </c>
      <c r="I198" s="21">
        <f t="shared" si="8"/>
        <v>172875.31192420283</v>
      </c>
    </row>
    <row r="199" spans="1:9" x14ac:dyDescent="0.25">
      <c r="A199" s="13">
        <v>345.02</v>
      </c>
      <c r="B199" s="7"/>
      <c r="C199" s="14" t="s">
        <v>25</v>
      </c>
      <c r="D199" s="33">
        <v>84838.26</v>
      </c>
      <c r="E199" s="24">
        <v>84838.26</v>
      </c>
      <c r="F199" s="39">
        <v>6.6699999999999995E-2</v>
      </c>
      <c r="G199" s="21">
        <f t="shared" si="6"/>
        <v>89082.293956499998</v>
      </c>
      <c r="H199" s="21">
        <f t="shared" si="7"/>
        <v>89113.300597278081</v>
      </c>
      <c r="I199" s="21">
        <f t="shared" si="8"/>
        <v>4275.0405972780864</v>
      </c>
    </row>
    <row r="200" spans="1:9" x14ac:dyDescent="0.25">
      <c r="A200" s="6">
        <v>346</v>
      </c>
      <c r="B200" s="7"/>
      <c r="C200" s="8" t="s">
        <v>43</v>
      </c>
      <c r="D200" s="33">
        <v>120012.38</v>
      </c>
      <c r="E200" s="24">
        <v>272327.77</v>
      </c>
      <c r="F200" s="39">
        <v>3.5900000000000001E-2</v>
      </c>
      <c r="G200" s="21">
        <f t="shared" si="6"/>
        <v>275559.10333150002</v>
      </c>
      <c r="H200" s="21">
        <f t="shared" si="7"/>
        <v>275582.71124625072</v>
      </c>
      <c r="I200" s="21">
        <f t="shared" si="8"/>
        <v>3254.9412462507025</v>
      </c>
    </row>
    <row r="201" spans="1:9" x14ac:dyDescent="0.25">
      <c r="A201" s="6"/>
      <c r="B201" s="7"/>
      <c r="C201" s="8"/>
      <c r="D201" s="33"/>
      <c r="G201" s="21"/>
      <c r="H201" s="21"/>
      <c r="I201" s="21">
        <f t="shared" si="8"/>
        <v>0</v>
      </c>
    </row>
    <row r="202" spans="1:9" x14ac:dyDescent="0.25">
      <c r="A202" s="6"/>
      <c r="B202" s="7"/>
      <c r="C202" s="12" t="s">
        <v>77</v>
      </c>
      <c r="D202" s="33"/>
      <c r="G202" s="21"/>
      <c r="H202" s="21"/>
      <c r="I202" s="21">
        <f t="shared" si="8"/>
        <v>0</v>
      </c>
    </row>
    <row r="203" spans="1:9" x14ac:dyDescent="0.25">
      <c r="A203" s="6">
        <v>340</v>
      </c>
      <c r="B203" s="7"/>
      <c r="C203" s="8" t="s">
        <v>14</v>
      </c>
      <c r="D203" s="33">
        <v>189751.65</v>
      </c>
      <c r="E203" s="24">
        <v>0</v>
      </c>
      <c r="F203" s="39">
        <v>0</v>
      </c>
      <c r="G203" s="21">
        <f t="shared" si="6"/>
        <v>0</v>
      </c>
      <c r="H203" s="21">
        <f t="shared" si="7"/>
        <v>0</v>
      </c>
      <c r="I203" s="21">
        <f t="shared" si="8"/>
        <v>0</v>
      </c>
    </row>
    <row r="204" spans="1:9" x14ac:dyDescent="0.25">
      <c r="A204" s="6">
        <v>341</v>
      </c>
      <c r="B204" s="7"/>
      <c r="C204" s="8" t="s">
        <v>15</v>
      </c>
      <c r="D204" s="33">
        <v>7708015.54</v>
      </c>
      <c r="E204" s="24">
        <v>1939802.54</v>
      </c>
      <c r="F204" s="39">
        <v>2.3099999999999999E-2</v>
      </c>
      <c r="G204" s="21">
        <f t="shared" si="6"/>
        <v>2073343.9092305</v>
      </c>
      <c r="H204" s="21">
        <f t="shared" si="7"/>
        <v>2074319.5539372067</v>
      </c>
      <c r="I204" s="21">
        <f t="shared" si="8"/>
        <v>134517.01393720671</v>
      </c>
    </row>
    <row r="205" spans="1:9" x14ac:dyDescent="0.25">
      <c r="A205" s="6">
        <v>342</v>
      </c>
      <c r="B205" s="7"/>
      <c r="C205" s="8" t="s">
        <v>67</v>
      </c>
      <c r="D205" s="33">
        <v>0</v>
      </c>
      <c r="E205" s="24">
        <v>51.01</v>
      </c>
      <c r="F205" s="39">
        <v>0</v>
      </c>
      <c r="G205" s="21">
        <f t="shared" si="6"/>
        <v>51.01</v>
      </c>
      <c r="H205" s="21">
        <f t="shared" si="7"/>
        <v>51.01</v>
      </c>
      <c r="I205" s="21">
        <f t="shared" si="8"/>
        <v>0</v>
      </c>
    </row>
    <row r="206" spans="1:9" x14ac:dyDescent="0.25">
      <c r="A206" s="6">
        <v>343</v>
      </c>
      <c r="B206" s="7"/>
      <c r="C206" s="8" t="s">
        <v>54</v>
      </c>
      <c r="D206" s="33">
        <v>1295076.3500000001</v>
      </c>
      <c r="E206" s="24">
        <v>191940.56999999998</v>
      </c>
      <c r="F206" s="39">
        <v>3.3799999999999997E-2</v>
      </c>
      <c r="G206" s="21">
        <f t="shared" si="6"/>
        <v>224770.75547249999</v>
      </c>
      <c r="H206" s="21">
        <f t="shared" si="7"/>
        <v>225010.61070882875</v>
      </c>
      <c r="I206" s="21">
        <f t="shared" si="8"/>
        <v>33070.040708828776</v>
      </c>
    </row>
    <row r="207" spans="1:9" x14ac:dyDescent="0.25">
      <c r="A207" s="6">
        <v>344</v>
      </c>
      <c r="B207" s="7"/>
      <c r="C207" s="8" t="s">
        <v>55</v>
      </c>
      <c r="D207" s="33">
        <v>0</v>
      </c>
      <c r="E207" s="24">
        <v>0</v>
      </c>
      <c r="F207" s="39">
        <v>0</v>
      </c>
      <c r="G207" s="21">
        <f t="shared" si="6"/>
        <v>0</v>
      </c>
      <c r="H207" s="21">
        <f t="shared" si="7"/>
        <v>0</v>
      </c>
      <c r="I207" s="21">
        <f t="shared" si="8"/>
        <v>0</v>
      </c>
    </row>
    <row r="208" spans="1:9" x14ac:dyDescent="0.25">
      <c r="A208" s="6">
        <v>345</v>
      </c>
      <c r="B208" s="7"/>
      <c r="C208" s="8" t="s">
        <v>18</v>
      </c>
      <c r="D208" s="33">
        <v>3096463.79</v>
      </c>
      <c r="E208" s="24">
        <v>1053301.05</v>
      </c>
      <c r="F208" s="39">
        <v>2.9899999999999999E-2</v>
      </c>
      <c r="G208" s="21">
        <f t="shared" si="6"/>
        <v>1122739.25049075</v>
      </c>
      <c r="H208" s="21">
        <f t="shared" si="7"/>
        <v>1123246.5615445636</v>
      </c>
      <c r="I208" s="21">
        <f t="shared" si="8"/>
        <v>69945.511544563575</v>
      </c>
    </row>
    <row r="209" spans="1:9" x14ac:dyDescent="0.25">
      <c r="A209" s="13">
        <v>345.01</v>
      </c>
      <c r="B209" s="7"/>
      <c r="C209" s="8" t="s">
        <v>34</v>
      </c>
      <c r="D209" s="33">
        <v>11817.74</v>
      </c>
      <c r="E209" s="24">
        <v>4829.0999999999995</v>
      </c>
      <c r="F209" s="39">
        <v>6.6699999999999995E-2</v>
      </c>
      <c r="G209" s="21">
        <f t="shared" si="6"/>
        <v>5420.2824434999993</v>
      </c>
      <c r="H209" s="21">
        <f t="shared" si="7"/>
        <v>5424.6015846397249</v>
      </c>
      <c r="I209" s="21">
        <f t="shared" si="8"/>
        <v>595.50158463972548</v>
      </c>
    </row>
    <row r="210" spans="1:9" x14ac:dyDescent="0.25">
      <c r="A210" s="13">
        <v>345.02</v>
      </c>
      <c r="B210" s="7"/>
      <c r="C210" s="14" t="s">
        <v>25</v>
      </c>
      <c r="D210" s="33">
        <v>371853.48</v>
      </c>
      <c r="E210" s="24">
        <v>371853.48</v>
      </c>
      <c r="F210" s="39">
        <v>6.6699999999999995E-2</v>
      </c>
      <c r="G210" s="21">
        <f t="shared" si="6"/>
        <v>390455.45033699996</v>
      </c>
      <c r="H210" s="21">
        <f t="shared" si="7"/>
        <v>390591.35514311504</v>
      </c>
      <c r="I210" s="21">
        <f t="shared" si="8"/>
        <v>18737.875143115059</v>
      </c>
    </row>
    <row r="211" spans="1:9" x14ac:dyDescent="0.25">
      <c r="A211" s="13">
        <v>345.02</v>
      </c>
      <c r="B211" s="7"/>
      <c r="C211" s="14" t="s">
        <v>38</v>
      </c>
      <c r="D211" s="33">
        <v>25296.17</v>
      </c>
      <c r="E211" s="24">
        <v>2724.67</v>
      </c>
      <c r="F211" s="39">
        <v>6.6699999999999995E-2</v>
      </c>
      <c r="G211" s="21">
        <f t="shared" si="6"/>
        <v>3990.1109042500002</v>
      </c>
      <c r="H211" s="21">
        <f t="shared" si="7"/>
        <v>3999.356134600685</v>
      </c>
      <c r="I211" s="21">
        <f t="shared" si="8"/>
        <v>1274.6861346006849</v>
      </c>
    </row>
    <row r="212" spans="1:9" x14ac:dyDescent="0.25">
      <c r="A212" s="13">
        <v>345.02</v>
      </c>
      <c r="B212" s="7"/>
      <c r="C212" s="14" t="s">
        <v>78</v>
      </c>
      <c r="D212" s="33">
        <v>21451.96</v>
      </c>
      <c r="E212" s="24">
        <v>684.79</v>
      </c>
      <c r="F212" s="39">
        <v>6.6699999999999995E-2</v>
      </c>
      <c r="G212" s="21">
        <f t="shared" si="6"/>
        <v>1757.9242989999998</v>
      </c>
      <c r="H212" s="21">
        <f t="shared" si="7"/>
        <v>1765.7645495863012</v>
      </c>
      <c r="I212" s="21">
        <f t="shared" si="8"/>
        <v>1080.9745495863012</v>
      </c>
    </row>
    <row r="213" spans="1:9" x14ac:dyDescent="0.25">
      <c r="A213" s="13">
        <v>345.03</v>
      </c>
      <c r="B213" s="7"/>
      <c r="C213" s="14" t="s">
        <v>26</v>
      </c>
      <c r="D213" s="33">
        <v>4883.51</v>
      </c>
      <c r="E213" s="24">
        <v>578.05999999999995</v>
      </c>
      <c r="F213" s="39">
        <v>6.6699999999999995E-2</v>
      </c>
      <c r="G213" s="21">
        <f t="shared" si="6"/>
        <v>822.35758774999999</v>
      </c>
      <c r="H213" s="21">
        <f t="shared" si="7"/>
        <v>824.14241030890412</v>
      </c>
      <c r="I213" s="21">
        <f t="shared" si="8"/>
        <v>246.08241030890417</v>
      </c>
    </row>
    <row r="214" spans="1:9" x14ac:dyDescent="0.25">
      <c r="A214" s="6">
        <v>346</v>
      </c>
      <c r="B214" s="7"/>
      <c r="C214" s="8" t="s">
        <v>43</v>
      </c>
      <c r="D214" s="33">
        <v>1246206</v>
      </c>
      <c r="E214" s="24">
        <v>250558.34</v>
      </c>
      <c r="F214" s="39">
        <v>1.7999999999999999E-2</v>
      </c>
      <c r="G214" s="21">
        <f t="shared" si="6"/>
        <v>267382.12099999998</v>
      </c>
      <c r="H214" s="21">
        <f t="shared" si="7"/>
        <v>267505.03446849313</v>
      </c>
      <c r="I214" s="21">
        <f t="shared" si="8"/>
        <v>16946.694468493137</v>
      </c>
    </row>
    <row r="215" spans="1:9" x14ac:dyDescent="0.25">
      <c r="A215" s="6"/>
      <c r="B215" s="7"/>
      <c r="C215" s="8"/>
      <c r="D215" s="33"/>
      <c r="G215" s="21"/>
      <c r="H215" s="21"/>
      <c r="I215" s="21">
        <f t="shared" si="8"/>
        <v>0</v>
      </c>
    </row>
    <row r="216" spans="1:9" x14ac:dyDescent="0.25">
      <c r="A216" s="6"/>
      <c r="B216" s="7"/>
      <c r="C216" s="12" t="s">
        <v>79</v>
      </c>
      <c r="D216" s="33"/>
      <c r="G216" s="21"/>
      <c r="H216" s="21"/>
      <c r="I216" s="21">
        <f t="shared" si="8"/>
        <v>0</v>
      </c>
    </row>
    <row r="217" spans="1:9" x14ac:dyDescent="0.25">
      <c r="A217" s="6">
        <v>340</v>
      </c>
      <c r="B217" s="7"/>
      <c r="C217" s="8" t="s">
        <v>14</v>
      </c>
      <c r="D217" s="33">
        <v>554208.9</v>
      </c>
      <c r="E217" s="24">
        <v>0</v>
      </c>
      <c r="F217" s="39">
        <v>0</v>
      </c>
      <c r="G217" s="21">
        <f t="shared" si="6"/>
        <v>0</v>
      </c>
      <c r="H217" s="21">
        <f t="shared" si="7"/>
        <v>0</v>
      </c>
      <c r="I217" s="21">
        <f t="shared" si="8"/>
        <v>0</v>
      </c>
    </row>
    <row r="218" spans="1:9" x14ac:dyDescent="0.25">
      <c r="A218" s="6">
        <v>341</v>
      </c>
      <c r="B218" s="7"/>
      <c r="C218" s="8" t="s">
        <v>15</v>
      </c>
      <c r="D218" s="33">
        <v>10104125.6</v>
      </c>
      <c r="E218" s="24">
        <v>3663982.59</v>
      </c>
      <c r="F218" s="39">
        <v>2.3599999999999999E-2</v>
      </c>
      <c r="G218" s="21">
        <f t="shared" si="6"/>
        <v>3842825.6131199999</v>
      </c>
      <c r="H218" s="21">
        <f t="shared" si="7"/>
        <v>3844132.2288140273</v>
      </c>
      <c r="I218" s="21">
        <f t="shared" si="8"/>
        <v>180149.63881402742</v>
      </c>
    </row>
    <row r="219" spans="1:9" x14ac:dyDescent="0.25">
      <c r="A219" s="6">
        <v>342</v>
      </c>
      <c r="B219" s="7"/>
      <c r="C219" s="8" t="s">
        <v>67</v>
      </c>
      <c r="D219" s="33">
        <v>192652.57</v>
      </c>
      <c r="E219" s="24">
        <v>226182.41999999998</v>
      </c>
      <c r="F219" s="39">
        <v>0</v>
      </c>
      <c r="G219" s="21">
        <f t="shared" si="6"/>
        <v>226182.41999999998</v>
      </c>
      <c r="H219" s="21">
        <f t="shared" si="7"/>
        <v>226182.41999999998</v>
      </c>
      <c r="I219" s="21">
        <f t="shared" si="8"/>
        <v>0</v>
      </c>
    </row>
    <row r="220" spans="1:9" x14ac:dyDescent="0.25">
      <c r="A220" s="6">
        <v>343</v>
      </c>
      <c r="B220" s="7"/>
      <c r="C220" s="8" t="s">
        <v>54</v>
      </c>
      <c r="D220" s="33">
        <v>127921613.81999999</v>
      </c>
      <c r="E220" s="24">
        <v>40315788.340000004</v>
      </c>
      <c r="F220" s="39">
        <v>2.8000000000000001E-2</v>
      </c>
      <c r="G220" s="21">
        <f t="shared" si="6"/>
        <v>43002142.230220005</v>
      </c>
      <c r="H220" s="21">
        <f t="shared" si="7"/>
        <v>43021768.560011566</v>
      </c>
      <c r="I220" s="21">
        <f t="shared" si="8"/>
        <v>2705980.2200115621</v>
      </c>
    </row>
    <row r="221" spans="1:9" x14ac:dyDescent="0.25">
      <c r="A221" s="6">
        <v>344</v>
      </c>
      <c r="B221" s="7"/>
      <c r="C221" s="8" t="s">
        <v>55</v>
      </c>
      <c r="D221" s="33">
        <v>31240927.489999998</v>
      </c>
      <c r="E221" s="24">
        <v>12018916.720000001</v>
      </c>
      <c r="F221" s="39">
        <v>2.9600000000000001E-2</v>
      </c>
      <c r="G221" s="21">
        <f t="shared" si="6"/>
        <v>12712465.310278</v>
      </c>
      <c r="H221" s="21">
        <f t="shared" si="7"/>
        <v>12717532.331942132</v>
      </c>
      <c r="I221" s="21">
        <f t="shared" si="8"/>
        <v>698615.61194213107</v>
      </c>
    </row>
    <row r="222" spans="1:9" x14ac:dyDescent="0.25">
      <c r="A222" s="6">
        <v>345</v>
      </c>
      <c r="B222" s="7"/>
      <c r="C222" s="8" t="s">
        <v>18</v>
      </c>
      <c r="D222" s="33">
        <v>8889891.5299999993</v>
      </c>
      <c r="E222" s="24">
        <v>3551927.63</v>
      </c>
      <c r="F222" s="39">
        <v>2.58E-2</v>
      </c>
      <c r="G222" s="21">
        <f t="shared" si="6"/>
        <v>3723947.0311054997</v>
      </c>
      <c r="H222" s="21">
        <f t="shared" si="7"/>
        <v>3725203.7938533025</v>
      </c>
      <c r="I222" s="21">
        <f t="shared" si="8"/>
        <v>173276.1638533026</v>
      </c>
    </row>
    <row r="223" spans="1:9" x14ac:dyDescent="0.25">
      <c r="A223" s="13">
        <v>345.01</v>
      </c>
      <c r="B223" s="7"/>
      <c r="C223" s="8" t="s">
        <v>34</v>
      </c>
      <c r="D223" s="33">
        <v>18970.62</v>
      </c>
      <c r="E223" s="24">
        <v>2117.92</v>
      </c>
      <c r="F223" s="39">
        <v>6.6699999999999995E-2</v>
      </c>
      <c r="G223" s="21">
        <f t="shared" si="6"/>
        <v>3066.9252655</v>
      </c>
      <c r="H223" s="21">
        <f t="shared" si="7"/>
        <v>3073.8586373027397</v>
      </c>
      <c r="I223" s="21">
        <f t="shared" si="8"/>
        <v>955.93863730273961</v>
      </c>
    </row>
    <row r="224" spans="1:9" x14ac:dyDescent="0.25">
      <c r="A224" s="13">
        <v>345.02</v>
      </c>
      <c r="B224" s="7"/>
      <c r="C224" s="14" t="s">
        <v>25</v>
      </c>
      <c r="D224" s="33">
        <v>1251651.97</v>
      </c>
      <c r="E224" s="24">
        <v>1251651.97</v>
      </c>
      <c r="F224" s="39">
        <v>6.6699999999999995E-2</v>
      </c>
      <c r="G224" s="21">
        <f t="shared" si="6"/>
        <v>1314265.85979925</v>
      </c>
      <c r="H224" s="21">
        <f t="shared" si="7"/>
        <v>1314723.3128754089</v>
      </c>
      <c r="I224" s="21">
        <f t="shared" si="8"/>
        <v>63071.34287540894</v>
      </c>
    </row>
    <row r="225" spans="1:9" x14ac:dyDescent="0.25">
      <c r="A225" s="6">
        <v>346</v>
      </c>
      <c r="B225" s="7"/>
      <c r="C225" s="8" t="s">
        <v>43</v>
      </c>
      <c r="D225" s="33">
        <v>3516141.65</v>
      </c>
      <c r="E225" s="24">
        <v>1100172.5499999998</v>
      </c>
      <c r="F225" s="39">
        <v>2.8000000000000001E-2</v>
      </c>
      <c r="G225" s="21">
        <f t="shared" si="6"/>
        <v>1174011.5246499998</v>
      </c>
      <c r="H225" s="21">
        <f t="shared" si="7"/>
        <v>1174550.987478493</v>
      </c>
      <c r="I225" s="21">
        <f t="shared" si="8"/>
        <v>74378.437478493201</v>
      </c>
    </row>
    <row r="226" spans="1:9" x14ac:dyDescent="0.25">
      <c r="A226" s="11"/>
      <c r="B226" s="4"/>
      <c r="C226" s="17" t="s">
        <v>80</v>
      </c>
      <c r="D226" s="34"/>
      <c r="G226" s="21"/>
      <c r="H226" s="21"/>
      <c r="I226" s="21">
        <f t="shared" si="8"/>
        <v>0</v>
      </c>
    </row>
    <row r="227" spans="1:9" x14ac:dyDescent="0.25">
      <c r="A227" s="11"/>
      <c r="B227" s="4"/>
      <c r="C227" s="17"/>
      <c r="D227" s="35"/>
      <c r="G227" s="21"/>
      <c r="H227" s="21"/>
      <c r="I227" s="21">
        <f t="shared" si="8"/>
        <v>0</v>
      </c>
    </row>
    <row r="228" spans="1:9" x14ac:dyDescent="0.25">
      <c r="A228" s="6"/>
      <c r="B228" s="7"/>
      <c r="C228" s="12" t="s">
        <v>81</v>
      </c>
      <c r="D228" s="35"/>
      <c r="G228" s="21"/>
      <c r="H228" s="21"/>
      <c r="I228" s="21">
        <f t="shared" si="8"/>
        <v>0</v>
      </c>
    </row>
    <row r="229" spans="1:9" x14ac:dyDescent="0.25">
      <c r="A229" s="13">
        <v>338.21</v>
      </c>
      <c r="B229" s="7"/>
      <c r="C229" s="18" t="s">
        <v>47</v>
      </c>
      <c r="D229" s="33">
        <v>36277831.910510004</v>
      </c>
      <c r="E229" s="24">
        <v>5010852.8119599996</v>
      </c>
      <c r="F229" s="39">
        <v>3.3300000000000003E-2</v>
      </c>
      <c r="G229" s="21">
        <f t="shared" si="6"/>
        <v>5916891.6639249865</v>
      </c>
      <c r="H229" s="21">
        <f t="shared" si="7"/>
        <v>5923511.1258571511</v>
      </c>
      <c r="I229" s="21">
        <f t="shared" si="8"/>
        <v>912658.3138971515</v>
      </c>
    </row>
    <row r="230" spans="1:9" x14ac:dyDescent="0.25">
      <c r="A230" s="13">
        <v>338.23</v>
      </c>
      <c r="B230" s="7"/>
      <c r="C230" s="14" t="s">
        <v>82</v>
      </c>
      <c r="D230" s="33">
        <v>186872083.17366001</v>
      </c>
      <c r="E230" s="24">
        <v>24114662.907839999</v>
      </c>
      <c r="F230" s="39">
        <v>3.3300000000000003E-2</v>
      </c>
      <c r="G230" s="21">
        <f t="shared" si="6"/>
        <v>28781793.185102157</v>
      </c>
      <c r="H230" s="21">
        <f t="shared" si="7"/>
        <v>28815890.940552473</v>
      </c>
      <c r="I230" s="21">
        <f t="shared" si="8"/>
        <v>4701228.0327124745</v>
      </c>
    </row>
    <row r="231" spans="1:9" x14ac:dyDescent="0.25">
      <c r="A231" s="13">
        <v>338.24</v>
      </c>
      <c r="B231" s="7"/>
      <c r="C231" s="14" t="s">
        <v>83</v>
      </c>
      <c r="D231" s="33">
        <v>22970797.265039999</v>
      </c>
      <c r="E231" s="24">
        <v>2992683.7387200003</v>
      </c>
      <c r="F231" s="39">
        <v>3.3300000000000003E-2</v>
      </c>
      <c r="G231" s="21">
        <f t="shared" si="6"/>
        <v>3566379.4004143742</v>
      </c>
      <c r="H231" s="21">
        <f t="shared" si="7"/>
        <v>3570570.7842441048</v>
      </c>
      <c r="I231" s="21">
        <f t="shared" si="8"/>
        <v>577887.0455241045</v>
      </c>
    </row>
    <row r="232" spans="1:9" x14ac:dyDescent="0.25">
      <c r="A232" s="13">
        <v>338.26</v>
      </c>
      <c r="B232" s="7"/>
      <c r="C232" s="14" t="s">
        <v>84</v>
      </c>
      <c r="D232" s="33">
        <v>22468014.808049999</v>
      </c>
      <c r="E232" s="24">
        <v>1195423.53195</v>
      </c>
      <c r="F232" s="39">
        <v>3.3300000000000003E-2</v>
      </c>
      <c r="G232" s="21">
        <f t="shared" si="6"/>
        <v>1756562.2017810487</v>
      </c>
      <c r="H232" s="21">
        <f t="shared" si="7"/>
        <v>1760661.845030956</v>
      </c>
      <c r="I232" s="21">
        <f t="shared" si="8"/>
        <v>565238.313080956</v>
      </c>
    </row>
    <row r="233" spans="1:9" x14ac:dyDescent="0.25">
      <c r="A233" s="13">
        <v>338.27</v>
      </c>
      <c r="B233" s="7"/>
      <c r="C233" s="14" t="s">
        <v>85</v>
      </c>
      <c r="D233" s="33">
        <v>7364877.8725800011</v>
      </c>
      <c r="E233" s="24">
        <v>391852.28988000005</v>
      </c>
      <c r="F233" s="39">
        <v>3.3300000000000003E-2</v>
      </c>
      <c r="G233" s="21">
        <f t="shared" si="6"/>
        <v>575790.11474768561</v>
      </c>
      <c r="H233" s="21">
        <f t="shared" si="7"/>
        <v>577133.95273758646</v>
      </c>
      <c r="I233" s="21">
        <f t="shared" si="8"/>
        <v>185281.6628575864</v>
      </c>
    </row>
    <row r="234" spans="1:9" x14ac:dyDescent="0.25">
      <c r="A234" s="13">
        <v>338.28</v>
      </c>
      <c r="B234" s="7"/>
      <c r="C234" s="14" t="s">
        <v>86</v>
      </c>
      <c r="D234" s="33">
        <v>890439.16242000007</v>
      </c>
      <c r="E234" s="24">
        <v>47376.075290000008</v>
      </c>
      <c r="F234" s="39">
        <v>3.3300000000000003E-2</v>
      </c>
      <c r="G234" s="21">
        <f t="shared" si="6"/>
        <v>69614.793371439504</v>
      </c>
      <c r="H234" s="21">
        <f t="shared" si="7"/>
        <v>69777.268024089295</v>
      </c>
      <c r="I234" s="21">
        <f t="shared" si="8"/>
        <v>22401.192734089287</v>
      </c>
    </row>
    <row r="235" spans="1:9" x14ac:dyDescent="0.25">
      <c r="A235" s="13">
        <v>338.29</v>
      </c>
      <c r="B235" s="7"/>
      <c r="C235" s="14" t="s">
        <v>87</v>
      </c>
      <c r="D235" s="33">
        <v>2472881.00508</v>
      </c>
      <c r="E235" s="24">
        <v>207799.03467000002</v>
      </c>
      <c r="F235" s="39">
        <v>3.3300000000000003E-2</v>
      </c>
      <c r="G235" s="21">
        <f t="shared" si="6"/>
        <v>269559.23777187301</v>
      </c>
      <c r="H235" s="21">
        <f t="shared" si="7"/>
        <v>270010.45386759448</v>
      </c>
      <c r="I235" s="21">
        <f t="shared" si="8"/>
        <v>62211.419197594456</v>
      </c>
    </row>
    <row r="236" spans="1:9" x14ac:dyDescent="0.25">
      <c r="A236" s="13">
        <v>338.33</v>
      </c>
      <c r="B236" s="7"/>
      <c r="C236" s="14" t="s">
        <v>88</v>
      </c>
      <c r="D236" s="33">
        <v>634135.61719999998</v>
      </c>
      <c r="E236" s="24">
        <v>125080.24591</v>
      </c>
      <c r="F236" s="39">
        <v>3.3300000000000003E-2</v>
      </c>
      <c r="G236" s="21">
        <f t="shared" si="6"/>
        <v>140917.78294956998</v>
      </c>
      <c r="H236" s="21">
        <f t="shared" si="7"/>
        <v>141033.49098273579</v>
      </c>
      <c r="I236" s="21">
        <f t="shared" si="8"/>
        <v>15953.245072735794</v>
      </c>
    </row>
    <row r="237" spans="1:9" x14ac:dyDescent="0.25">
      <c r="A237" s="6">
        <v>340</v>
      </c>
      <c r="B237" s="7"/>
      <c r="C237" s="8" t="s">
        <v>14</v>
      </c>
      <c r="D237" s="33">
        <v>0</v>
      </c>
      <c r="E237" s="24">
        <v>0</v>
      </c>
      <c r="G237" s="21">
        <f t="shared" si="6"/>
        <v>0</v>
      </c>
      <c r="H237" s="21">
        <f t="shared" si="7"/>
        <v>0</v>
      </c>
      <c r="I237" s="21">
        <f t="shared" si="8"/>
        <v>0</v>
      </c>
    </row>
    <row r="238" spans="1:9" x14ac:dyDescent="0.25">
      <c r="A238" s="6">
        <v>341</v>
      </c>
      <c r="B238" s="7"/>
      <c r="C238" s="8" t="s">
        <v>15</v>
      </c>
      <c r="D238" s="33">
        <v>0</v>
      </c>
      <c r="E238" s="24">
        <v>0</v>
      </c>
      <c r="G238" s="21">
        <f t="shared" si="6"/>
        <v>0</v>
      </c>
      <c r="H238" s="21">
        <f t="shared" si="7"/>
        <v>0</v>
      </c>
      <c r="I238" s="21">
        <f t="shared" si="8"/>
        <v>0</v>
      </c>
    </row>
    <row r="239" spans="1:9" x14ac:dyDescent="0.25">
      <c r="A239" s="6">
        <v>342</v>
      </c>
      <c r="B239" s="7"/>
      <c r="C239" s="8" t="s">
        <v>67</v>
      </c>
      <c r="D239" s="33">
        <v>0</v>
      </c>
      <c r="E239" s="24">
        <v>0</v>
      </c>
      <c r="G239" s="21">
        <f t="shared" si="6"/>
        <v>0</v>
      </c>
      <c r="H239" s="21">
        <f t="shared" si="7"/>
        <v>0</v>
      </c>
      <c r="I239" s="21">
        <f t="shared" si="8"/>
        <v>0</v>
      </c>
    </row>
    <row r="240" spans="1:9" x14ac:dyDescent="0.25">
      <c r="A240" s="6">
        <v>343</v>
      </c>
      <c r="B240" s="7"/>
      <c r="C240" s="8" t="s">
        <v>54</v>
      </c>
      <c r="D240" s="33">
        <v>0</v>
      </c>
      <c r="E240" s="24">
        <v>0</v>
      </c>
      <c r="G240" s="21">
        <f t="shared" si="6"/>
        <v>0</v>
      </c>
      <c r="H240" s="21">
        <f t="shared" si="7"/>
        <v>0</v>
      </c>
      <c r="I240" s="21">
        <f t="shared" si="8"/>
        <v>0</v>
      </c>
    </row>
    <row r="241" spans="1:9" x14ac:dyDescent="0.25">
      <c r="A241" s="6">
        <v>344</v>
      </c>
      <c r="B241" s="7"/>
      <c r="C241" s="8" t="s">
        <v>55</v>
      </c>
      <c r="D241" s="33">
        <v>0</v>
      </c>
      <c r="E241" s="24">
        <v>0</v>
      </c>
      <c r="G241" s="21">
        <f t="shared" ref="G241:G304" si="9">E241+((D241*F241)*(9/12))</f>
        <v>0</v>
      </c>
      <c r="H241" s="21">
        <f t="shared" ref="H241:H304" si="10">G241+((D241*F241)*(2/365))</f>
        <v>0</v>
      </c>
      <c r="I241" s="21">
        <f t="shared" ref="I241:I304" si="11">H241-E241</f>
        <v>0</v>
      </c>
    </row>
    <row r="242" spans="1:9" x14ac:dyDescent="0.25">
      <c r="A242" s="6">
        <v>345</v>
      </c>
      <c r="B242" s="7"/>
      <c r="C242" s="8" t="s">
        <v>18</v>
      </c>
      <c r="D242" s="33">
        <v>0</v>
      </c>
      <c r="E242" s="24">
        <v>5.2300000000000003E-3</v>
      </c>
      <c r="G242" s="21">
        <f t="shared" si="9"/>
        <v>5.2300000000000003E-3</v>
      </c>
      <c r="H242" s="21">
        <f t="shared" si="10"/>
        <v>5.2300000000000003E-3</v>
      </c>
      <c r="I242" s="21">
        <f t="shared" si="11"/>
        <v>0</v>
      </c>
    </row>
    <row r="243" spans="1:9" x14ac:dyDescent="0.25">
      <c r="A243" s="6">
        <v>346</v>
      </c>
      <c r="B243" s="7"/>
      <c r="C243" s="8" t="s">
        <v>43</v>
      </c>
      <c r="D243" s="33">
        <v>0</v>
      </c>
      <c r="E243" s="24">
        <v>0</v>
      </c>
      <c r="G243" s="21">
        <f t="shared" si="9"/>
        <v>0</v>
      </c>
      <c r="H243" s="21">
        <f t="shared" si="10"/>
        <v>0</v>
      </c>
      <c r="I243" s="21">
        <f t="shared" si="11"/>
        <v>0</v>
      </c>
    </row>
    <row r="244" spans="1:9" x14ac:dyDescent="0.25">
      <c r="A244" s="11"/>
      <c r="B244" s="4"/>
      <c r="C244" s="17"/>
      <c r="D244" s="35"/>
      <c r="G244" s="21"/>
      <c r="H244" s="21"/>
      <c r="I244" s="21">
        <f t="shared" si="11"/>
        <v>0</v>
      </c>
    </row>
    <row r="245" spans="1:9" x14ac:dyDescent="0.25">
      <c r="A245" s="6"/>
      <c r="B245" s="7"/>
      <c r="C245" s="12" t="s">
        <v>89</v>
      </c>
      <c r="D245" s="35"/>
      <c r="G245" s="21"/>
      <c r="H245" s="21"/>
      <c r="I245" s="21">
        <f t="shared" si="11"/>
        <v>0</v>
      </c>
    </row>
    <row r="246" spans="1:9" x14ac:dyDescent="0.25">
      <c r="A246" s="13">
        <v>338.21</v>
      </c>
      <c r="B246" s="7"/>
      <c r="C246" s="18" t="s">
        <v>47</v>
      </c>
      <c r="D246" s="33">
        <v>17509969.170110002</v>
      </c>
      <c r="E246" s="24">
        <v>2283797.7398399999</v>
      </c>
      <c r="F246" s="39">
        <v>3.3300000000000003E-2</v>
      </c>
      <c r="G246" s="21">
        <f t="shared" si="9"/>
        <v>2721109.2198634972</v>
      </c>
      <c r="H246" s="21">
        <f t="shared" si="10"/>
        <v>2724304.1895805639</v>
      </c>
      <c r="I246" s="21">
        <f t="shared" si="11"/>
        <v>440506.44974056398</v>
      </c>
    </row>
    <row r="247" spans="1:9" x14ac:dyDescent="0.25">
      <c r="A247" s="13">
        <v>338.23</v>
      </c>
      <c r="B247" s="7"/>
      <c r="C247" s="14" t="s">
        <v>82</v>
      </c>
      <c r="D247" s="33">
        <v>90552209.576609999</v>
      </c>
      <c r="E247" s="24">
        <v>12202358.386369999</v>
      </c>
      <c r="F247" s="39">
        <v>3.3300000000000003E-2</v>
      </c>
      <c r="G247" s="21">
        <f t="shared" si="9"/>
        <v>14463899.820545834</v>
      </c>
      <c r="H247" s="21">
        <f t="shared" si="10"/>
        <v>14480422.497690497</v>
      </c>
      <c r="I247" s="21">
        <f t="shared" si="11"/>
        <v>2278064.1113204975</v>
      </c>
    </row>
    <row r="248" spans="1:9" x14ac:dyDescent="0.25">
      <c r="A248" s="13">
        <v>338.24</v>
      </c>
      <c r="B248" s="7"/>
      <c r="C248" s="14" t="s">
        <v>83</v>
      </c>
      <c r="D248" s="33">
        <v>10874012.594839999</v>
      </c>
      <c r="E248" s="24">
        <v>1508837.55795</v>
      </c>
      <c r="F248" s="39">
        <v>3.3300000000000003E-2</v>
      </c>
      <c r="G248" s="21">
        <f t="shared" si="9"/>
        <v>1780416.022506129</v>
      </c>
      <c r="H248" s="21">
        <f t="shared" si="10"/>
        <v>1782400.1574069958</v>
      </c>
      <c r="I248" s="21">
        <f t="shared" si="11"/>
        <v>273562.59945699573</v>
      </c>
    </row>
    <row r="249" spans="1:9" x14ac:dyDescent="0.25">
      <c r="A249" s="13">
        <v>338.26</v>
      </c>
      <c r="B249" s="7"/>
      <c r="C249" s="14" t="s">
        <v>84</v>
      </c>
      <c r="D249" s="33">
        <v>7048868.1923500001</v>
      </c>
      <c r="E249" s="24">
        <v>403674.83563000005</v>
      </c>
      <c r="F249" s="39">
        <v>3.3300000000000003E-2</v>
      </c>
      <c r="G249" s="21">
        <f t="shared" si="9"/>
        <v>579720.3187339413</v>
      </c>
      <c r="H249" s="21">
        <f t="shared" si="10"/>
        <v>581006.49577944959</v>
      </c>
      <c r="I249" s="21">
        <f t="shared" si="11"/>
        <v>177331.66014944954</v>
      </c>
    </row>
    <row r="250" spans="1:9" x14ac:dyDescent="0.25">
      <c r="A250" s="13">
        <v>338.27</v>
      </c>
      <c r="B250" s="7"/>
      <c r="C250" s="14" t="s">
        <v>85</v>
      </c>
      <c r="D250" s="33">
        <v>3511924.1636800002</v>
      </c>
      <c r="E250" s="24">
        <v>201121.06732999999</v>
      </c>
      <c r="F250" s="39">
        <v>3.3300000000000003E-2</v>
      </c>
      <c r="G250" s="21">
        <f t="shared" si="9"/>
        <v>288831.37331790803</v>
      </c>
      <c r="H250" s="21">
        <f t="shared" si="10"/>
        <v>289472.17920640414</v>
      </c>
      <c r="I250" s="21">
        <f t="shared" si="11"/>
        <v>88351.111876404146</v>
      </c>
    </row>
    <row r="251" spans="1:9" x14ac:dyDescent="0.25">
      <c r="A251" s="13">
        <v>338.28</v>
      </c>
      <c r="B251" s="7"/>
      <c r="C251" s="14" t="s">
        <v>86</v>
      </c>
      <c r="D251" s="33">
        <v>421408.94452000002</v>
      </c>
      <c r="E251" s="24">
        <v>25074.64401</v>
      </c>
      <c r="F251" s="39">
        <v>3.3300000000000003E-2</v>
      </c>
      <c r="G251" s="21">
        <f t="shared" si="9"/>
        <v>35599.332399387</v>
      </c>
      <c r="H251" s="21">
        <f t="shared" si="10"/>
        <v>35676.22509994873</v>
      </c>
      <c r="I251" s="21">
        <f t="shared" si="11"/>
        <v>10601.58108994873</v>
      </c>
    </row>
    <row r="252" spans="1:9" x14ac:dyDescent="0.25">
      <c r="A252" s="13">
        <v>338.29</v>
      </c>
      <c r="B252" s="7"/>
      <c r="C252" s="14" t="s">
        <v>87</v>
      </c>
      <c r="D252" s="33">
        <v>1187704.3343700001</v>
      </c>
      <c r="E252" s="24">
        <v>105034.26259000001</v>
      </c>
      <c r="F252" s="39">
        <v>3.3300000000000003E-2</v>
      </c>
      <c r="G252" s="21">
        <f t="shared" si="9"/>
        <v>134697.17834089076</v>
      </c>
      <c r="H252" s="21">
        <f t="shared" si="10"/>
        <v>134913.89370710732</v>
      </c>
      <c r="I252" s="21">
        <f t="shared" si="11"/>
        <v>29879.631117107303</v>
      </c>
    </row>
    <row r="253" spans="1:9" x14ac:dyDescent="0.25">
      <c r="A253" s="13">
        <v>338.33</v>
      </c>
      <c r="B253" s="7"/>
      <c r="C253" s="14" t="s">
        <v>88</v>
      </c>
      <c r="D253" s="33">
        <v>448132.82719000004</v>
      </c>
      <c r="E253" s="24">
        <v>76243.640820000001</v>
      </c>
      <c r="F253" s="39">
        <v>3.3300000000000003E-2</v>
      </c>
      <c r="G253" s="21">
        <f t="shared" si="9"/>
        <v>87435.758179070253</v>
      </c>
      <c r="H253" s="21">
        <f t="shared" si="10"/>
        <v>87517.527073017802</v>
      </c>
      <c r="I253" s="21">
        <f t="shared" si="11"/>
        <v>11273.886253017801</v>
      </c>
    </row>
    <row r="254" spans="1:9" x14ac:dyDescent="0.25">
      <c r="A254" s="6">
        <v>340</v>
      </c>
      <c r="B254" s="7"/>
      <c r="C254" s="8" t="s">
        <v>14</v>
      </c>
      <c r="D254" s="33">
        <v>0</v>
      </c>
      <c r="E254" s="24">
        <v>0</v>
      </c>
      <c r="G254" s="21">
        <f t="shared" si="9"/>
        <v>0</v>
      </c>
      <c r="H254" s="21">
        <f t="shared" si="10"/>
        <v>0</v>
      </c>
      <c r="I254" s="21">
        <f t="shared" si="11"/>
        <v>0</v>
      </c>
    </row>
    <row r="255" spans="1:9" x14ac:dyDescent="0.25">
      <c r="A255" s="6">
        <v>341</v>
      </c>
      <c r="B255" s="7"/>
      <c r="C255" s="8" t="s">
        <v>15</v>
      </c>
      <c r="D255" s="33">
        <v>0</v>
      </c>
      <c r="E255" s="24">
        <v>0</v>
      </c>
      <c r="G255" s="21">
        <f t="shared" si="9"/>
        <v>0</v>
      </c>
      <c r="H255" s="21">
        <f t="shared" si="10"/>
        <v>0</v>
      </c>
      <c r="I255" s="21">
        <f t="shared" si="11"/>
        <v>0</v>
      </c>
    </row>
    <row r="256" spans="1:9" x14ac:dyDescent="0.25">
      <c r="A256" s="6">
        <v>342</v>
      </c>
      <c r="B256" s="7"/>
      <c r="C256" s="8" t="s">
        <v>67</v>
      </c>
      <c r="D256" s="33">
        <v>0</v>
      </c>
      <c r="E256" s="24">
        <v>0</v>
      </c>
      <c r="G256" s="21">
        <f t="shared" si="9"/>
        <v>0</v>
      </c>
      <c r="H256" s="21">
        <f t="shared" si="10"/>
        <v>0</v>
      </c>
      <c r="I256" s="21">
        <f t="shared" si="11"/>
        <v>0</v>
      </c>
    </row>
    <row r="257" spans="1:9" x14ac:dyDescent="0.25">
      <c r="A257" s="6">
        <v>343</v>
      </c>
      <c r="B257" s="7"/>
      <c r="C257" s="8" t="s">
        <v>54</v>
      </c>
      <c r="D257" s="33">
        <v>0</v>
      </c>
      <c r="E257" s="24">
        <v>0</v>
      </c>
      <c r="G257" s="21">
        <f t="shared" si="9"/>
        <v>0</v>
      </c>
      <c r="H257" s="21">
        <f t="shared" si="10"/>
        <v>0</v>
      </c>
      <c r="I257" s="21">
        <f t="shared" si="11"/>
        <v>0</v>
      </c>
    </row>
    <row r="258" spans="1:9" x14ac:dyDescent="0.25">
      <c r="A258" s="6">
        <v>344</v>
      </c>
      <c r="B258" s="7"/>
      <c r="C258" s="8" t="s">
        <v>55</v>
      </c>
      <c r="D258" s="33">
        <v>0</v>
      </c>
      <c r="E258" s="24">
        <v>0</v>
      </c>
      <c r="G258" s="21">
        <f t="shared" si="9"/>
        <v>0</v>
      </c>
      <c r="H258" s="21">
        <f t="shared" si="10"/>
        <v>0</v>
      </c>
      <c r="I258" s="21">
        <f t="shared" si="11"/>
        <v>0</v>
      </c>
    </row>
    <row r="259" spans="1:9" x14ac:dyDescent="0.25">
      <c r="A259" s="6">
        <v>345</v>
      </c>
      <c r="B259" s="7"/>
      <c r="C259" s="8" t="s">
        <v>18</v>
      </c>
      <c r="D259" s="33">
        <v>0</v>
      </c>
      <c r="E259" s="24">
        <v>-5.2300000000000003E-3</v>
      </c>
      <c r="G259" s="21">
        <f t="shared" si="9"/>
        <v>-5.2300000000000003E-3</v>
      </c>
      <c r="H259" s="21">
        <f t="shared" si="10"/>
        <v>-5.2300000000000003E-3</v>
      </c>
      <c r="I259" s="21">
        <f t="shared" si="11"/>
        <v>0</v>
      </c>
    </row>
    <row r="260" spans="1:9" x14ac:dyDescent="0.25">
      <c r="A260" s="6">
        <v>346</v>
      </c>
      <c r="B260" s="7"/>
      <c r="C260" s="8" t="s">
        <v>43</v>
      </c>
      <c r="D260" s="33">
        <v>0</v>
      </c>
      <c r="E260" s="24">
        <v>0</v>
      </c>
      <c r="G260" s="21">
        <f t="shared" si="9"/>
        <v>0</v>
      </c>
      <c r="H260" s="21">
        <f t="shared" si="10"/>
        <v>0</v>
      </c>
      <c r="I260" s="21">
        <f t="shared" si="11"/>
        <v>0</v>
      </c>
    </row>
    <row r="261" spans="1:9" x14ac:dyDescent="0.25">
      <c r="A261" s="6"/>
      <c r="B261" s="7"/>
      <c r="C261" s="14"/>
      <c r="D261" s="33"/>
      <c r="G261" s="21"/>
      <c r="H261" s="21"/>
      <c r="I261" s="21">
        <f t="shared" si="11"/>
        <v>0</v>
      </c>
    </row>
    <row r="262" spans="1:9" x14ac:dyDescent="0.25">
      <c r="A262" s="6"/>
      <c r="B262" s="7"/>
      <c r="C262" s="12" t="s">
        <v>90</v>
      </c>
      <c r="D262" s="33"/>
      <c r="G262" s="21"/>
      <c r="H262" s="21"/>
      <c r="I262" s="21">
        <f t="shared" si="11"/>
        <v>0</v>
      </c>
    </row>
    <row r="263" spans="1:9" x14ac:dyDescent="0.25">
      <c r="A263" s="13">
        <v>338.21</v>
      </c>
      <c r="B263" s="13"/>
      <c r="C263" s="18" t="s">
        <v>47</v>
      </c>
      <c r="D263" s="33">
        <v>18217689.80993</v>
      </c>
      <c r="E263" s="24">
        <v>2385819.4125999999</v>
      </c>
      <c r="F263" s="39">
        <v>3.3300000000000003E-2</v>
      </c>
      <c r="G263" s="21">
        <f t="shared" si="9"/>
        <v>2840806.2156030019</v>
      </c>
      <c r="H263" s="21">
        <f t="shared" si="10"/>
        <v>2844130.3200998274</v>
      </c>
      <c r="I263" s="21">
        <f t="shared" si="11"/>
        <v>458310.90749982744</v>
      </c>
    </row>
    <row r="264" spans="1:9" x14ac:dyDescent="0.25">
      <c r="A264" s="13">
        <v>338.23</v>
      </c>
      <c r="B264" s="13"/>
      <c r="C264" s="14" t="s">
        <v>82</v>
      </c>
      <c r="D264" s="33">
        <v>90769344.569219992</v>
      </c>
      <c r="E264" s="24">
        <v>12351504.451130001</v>
      </c>
      <c r="F264" s="39">
        <v>3.3300000000000003E-2</v>
      </c>
      <c r="G264" s="21">
        <f t="shared" si="9"/>
        <v>14618468.831746271</v>
      </c>
      <c r="H264" s="21">
        <f t="shared" si="10"/>
        <v>14635031.128590956</v>
      </c>
      <c r="I264" s="21">
        <f t="shared" si="11"/>
        <v>2283526.6774609555</v>
      </c>
    </row>
    <row r="265" spans="1:9" x14ac:dyDescent="0.25">
      <c r="A265" s="13">
        <v>338.24</v>
      </c>
      <c r="B265" s="13"/>
      <c r="C265" s="14" t="s">
        <v>83</v>
      </c>
      <c r="D265" s="33">
        <v>11202538.308360001</v>
      </c>
      <c r="E265" s="24">
        <v>1566243.3088400001</v>
      </c>
      <c r="F265" s="39">
        <v>3.3300000000000003E-2</v>
      </c>
      <c r="G265" s="21">
        <f t="shared" si="9"/>
        <v>1846026.7030912912</v>
      </c>
      <c r="H265" s="21">
        <f t="shared" si="10"/>
        <v>1848070.7826839949</v>
      </c>
      <c r="I265" s="21">
        <f t="shared" si="11"/>
        <v>281827.47384399478</v>
      </c>
    </row>
    <row r="266" spans="1:9" x14ac:dyDescent="0.25">
      <c r="A266" s="13">
        <v>338.26</v>
      </c>
      <c r="B266" s="13"/>
      <c r="C266" s="14" t="s">
        <v>84</v>
      </c>
      <c r="D266" s="33">
        <v>7589448.805970001</v>
      </c>
      <c r="E266" s="24">
        <v>381743.84525000001</v>
      </c>
      <c r="F266" s="39">
        <v>3.3300000000000003E-2</v>
      </c>
      <c r="G266" s="21">
        <f t="shared" si="9"/>
        <v>571290.32917910081</v>
      </c>
      <c r="H266" s="21">
        <f t="shared" si="10"/>
        <v>572675.14367356</v>
      </c>
      <c r="I266" s="21">
        <f t="shared" si="11"/>
        <v>190931.29842355999</v>
      </c>
    </row>
    <row r="267" spans="1:9" x14ac:dyDescent="0.25">
      <c r="A267" s="13">
        <v>338.27</v>
      </c>
      <c r="B267" s="13"/>
      <c r="C267" s="14" t="s">
        <v>85</v>
      </c>
      <c r="D267" s="33">
        <v>3510976.9583800002</v>
      </c>
      <c r="E267" s="24">
        <v>170658.06938</v>
      </c>
      <c r="F267" s="39">
        <v>3.3300000000000003E-2</v>
      </c>
      <c r="G267" s="21">
        <f t="shared" si="9"/>
        <v>258344.71891554052</v>
      </c>
      <c r="H267" s="21">
        <f t="shared" si="10"/>
        <v>258985.35197150795</v>
      </c>
      <c r="I267" s="21">
        <f t="shared" si="11"/>
        <v>88327.282591507945</v>
      </c>
    </row>
    <row r="268" spans="1:9" x14ac:dyDescent="0.25">
      <c r="A268" s="13">
        <v>338.28</v>
      </c>
      <c r="B268" s="13"/>
      <c r="C268" s="14" t="s">
        <v>86</v>
      </c>
      <c r="D268" s="33">
        <v>434131.96029000002</v>
      </c>
      <c r="E268" s="24">
        <v>21102.061530000003</v>
      </c>
      <c r="F268" s="39">
        <v>3.3300000000000003E-2</v>
      </c>
      <c r="G268" s="21">
        <f t="shared" si="9"/>
        <v>31944.507238242753</v>
      </c>
      <c r="H268" s="21">
        <f t="shared" si="10"/>
        <v>32023.721453462793</v>
      </c>
      <c r="I268" s="21">
        <f t="shared" si="11"/>
        <v>10921.65992346279</v>
      </c>
    </row>
    <row r="269" spans="1:9" x14ac:dyDescent="0.25">
      <c r="A269" s="13">
        <v>338.29</v>
      </c>
      <c r="B269" s="13"/>
      <c r="C269" s="14" t="s">
        <v>87</v>
      </c>
      <c r="D269" s="33">
        <v>1334707.6681300001</v>
      </c>
      <c r="E269" s="24">
        <v>111910.61951999999</v>
      </c>
      <c r="F269" s="39">
        <v>3.3300000000000003E-2</v>
      </c>
      <c r="G269" s="21">
        <f t="shared" si="9"/>
        <v>145244.94353154674</v>
      </c>
      <c r="H269" s="21">
        <f t="shared" si="10"/>
        <v>145488.48197181374</v>
      </c>
      <c r="I269" s="21">
        <f t="shared" si="11"/>
        <v>33577.862451813751</v>
      </c>
    </row>
    <row r="270" spans="1:9" x14ac:dyDescent="0.25">
      <c r="A270" s="13">
        <v>338.31</v>
      </c>
      <c r="B270" s="13"/>
      <c r="C270" s="14" t="s">
        <v>69</v>
      </c>
      <c r="D270" s="33"/>
      <c r="E270" s="24">
        <v>58.64922</v>
      </c>
      <c r="F270" s="39">
        <v>6.6699999999999995E-2</v>
      </c>
      <c r="G270" s="21">
        <f t="shared" si="9"/>
        <v>58.64922</v>
      </c>
      <c r="H270" s="21">
        <f t="shared" si="10"/>
        <v>58.64922</v>
      </c>
      <c r="I270" s="21">
        <f t="shared" si="11"/>
        <v>0</v>
      </c>
    </row>
    <row r="271" spans="1:9" x14ac:dyDescent="0.25">
      <c r="A271" s="13">
        <v>338.33</v>
      </c>
      <c r="B271" s="13"/>
      <c r="C271" s="14" t="s">
        <v>88</v>
      </c>
      <c r="D271" s="33">
        <v>490910.88522000005</v>
      </c>
      <c r="E271" s="24">
        <v>69684.703050000011</v>
      </c>
      <c r="F271" s="39">
        <v>3.3300000000000003E-2</v>
      </c>
      <c r="G271" s="21">
        <f t="shared" si="9"/>
        <v>81945.202408369514</v>
      </c>
      <c r="H271" s="21">
        <f t="shared" si="10"/>
        <v>82034.77683290554</v>
      </c>
      <c r="I271" s="21">
        <f t="shared" si="11"/>
        <v>12350.073782905529</v>
      </c>
    </row>
    <row r="272" spans="1:9" x14ac:dyDescent="0.25">
      <c r="A272" s="6">
        <v>340</v>
      </c>
      <c r="B272" s="7"/>
      <c r="C272" s="8" t="s">
        <v>14</v>
      </c>
      <c r="D272" s="33">
        <v>0</v>
      </c>
      <c r="E272" s="24">
        <v>0</v>
      </c>
      <c r="G272" s="21">
        <f t="shared" si="9"/>
        <v>0</v>
      </c>
      <c r="H272" s="21">
        <f t="shared" si="10"/>
        <v>0</v>
      </c>
      <c r="I272" s="21">
        <f t="shared" si="11"/>
        <v>0</v>
      </c>
    </row>
    <row r="273" spans="1:9" x14ac:dyDescent="0.25">
      <c r="A273" s="6">
        <v>341</v>
      </c>
      <c r="B273" s="7"/>
      <c r="C273" s="8" t="s">
        <v>15</v>
      </c>
      <c r="D273" s="33">
        <v>0</v>
      </c>
      <c r="E273" s="24">
        <v>0</v>
      </c>
      <c r="G273" s="21">
        <f t="shared" si="9"/>
        <v>0</v>
      </c>
      <c r="H273" s="21">
        <f t="shared" si="10"/>
        <v>0</v>
      </c>
      <c r="I273" s="21">
        <f t="shared" si="11"/>
        <v>0</v>
      </c>
    </row>
    <row r="274" spans="1:9" x14ac:dyDescent="0.25">
      <c r="A274" s="6">
        <v>342</v>
      </c>
      <c r="B274" s="7"/>
      <c r="C274" s="8" t="s">
        <v>67</v>
      </c>
      <c r="D274" s="33">
        <v>0</v>
      </c>
      <c r="E274" s="24">
        <v>0</v>
      </c>
      <c r="G274" s="21">
        <f t="shared" si="9"/>
        <v>0</v>
      </c>
      <c r="H274" s="21">
        <f t="shared" si="10"/>
        <v>0</v>
      </c>
      <c r="I274" s="21">
        <f t="shared" si="11"/>
        <v>0</v>
      </c>
    </row>
    <row r="275" spans="1:9" x14ac:dyDescent="0.25">
      <c r="A275" s="6">
        <v>343</v>
      </c>
      <c r="B275" s="7"/>
      <c r="C275" s="8" t="s">
        <v>54</v>
      </c>
      <c r="D275" s="33">
        <v>0</v>
      </c>
      <c r="E275" s="24">
        <v>0</v>
      </c>
      <c r="G275" s="21">
        <f t="shared" si="9"/>
        <v>0</v>
      </c>
      <c r="H275" s="21">
        <f t="shared" si="10"/>
        <v>0</v>
      </c>
      <c r="I275" s="21">
        <f t="shared" si="11"/>
        <v>0</v>
      </c>
    </row>
    <row r="276" spans="1:9" x14ac:dyDescent="0.25">
      <c r="A276" s="6">
        <v>344</v>
      </c>
      <c r="B276" s="7"/>
      <c r="C276" s="8" t="s">
        <v>55</v>
      </c>
      <c r="D276" s="33">
        <v>0</v>
      </c>
      <c r="E276" s="24">
        <v>0</v>
      </c>
      <c r="G276" s="21">
        <f t="shared" si="9"/>
        <v>0</v>
      </c>
      <c r="H276" s="21">
        <f t="shared" si="10"/>
        <v>0</v>
      </c>
      <c r="I276" s="21">
        <f t="shared" si="11"/>
        <v>0</v>
      </c>
    </row>
    <row r="277" spans="1:9" x14ac:dyDescent="0.25">
      <c r="A277" s="6">
        <v>345</v>
      </c>
      <c r="B277" s="7"/>
      <c r="C277" s="8" t="s">
        <v>18</v>
      </c>
      <c r="D277" s="33">
        <v>0</v>
      </c>
      <c r="E277" s="24">
        <v>5.2300000000000003E-3</v>
      </c>
      <c r="G277" s="21">
        <f t="shared" si="9"/>
        <v>5.2300000000000003E-3</v>
      </c>
      <c r="H277" s="21">
        <f t="shared" si="10"/>
        <v>5.2300000000000003E-3</v>
      </c>
      <c r="I277" s="21">
        <f t="shared" si="11"/>
        <v>0</v>
      </c>
    </row>
    <row r="278" spans="1:9" x14ac:dyDescent="0.25">
      <c r="A278" s="6">
        <v>346</v>
      </c>
      <c r="B278" s="7"/>
      <c r="C278" s="8" t="s">
        <v>43</v>
      </c>
      <c r="D278" s="33">
        <v>0</v>
      </c>
      <c r="E278" s="24">
        <v>5.2300000000000003E-3</v>
      </c>
      <c r="G278" s="21">
        <f t="shared" si="9"/>
        <v>5.2300000000000003E-3</v>
      </c>
      <c r="H278" s="21">
        <f t="shared" si="10"/>
        <v>5.2300000000000003E-3</v>
      </c>
      <c r="I278" s="21">
        <f t="shared" si="11"/>
        <v>0</v>
      </c>
    </row>
    <row r="279" spans="1:9" x14ac:dyDescent="0.25">
      <c r="A279" s="11"/>
      <c r="B279" s="4"/>
      <c r="C279" s="17" t="s">
        <v>91</v>
      </c>
      <c r="D279" s="36"/>
      <c r="G279" s="21"/>
      <c r="H279" s="21"/>
      <c r="I279" s="21">
        <f t="shared" si="11"/>
        <v>0</v>
      </c>
    </row>
    <row r="280" spans="1:9" x14ac:dyDescent="0.25">
      <c r="A280" s="6"/>
      <c r="B280" s="7"/>
      <c r="C280" s="12"/>
      <c r="D280" s="33"/>
      <c r="G280" s="21"/>
      <c r="H280" s="21"/>
      <c r="I280" s="21">
        <f t="shared" si="11"/>
        <v>0</v>
      </c>
    </row>
    <row r="281" spans="1:9" x14ac:dyDescent="0.25">
      <c r="A281" s="6"/>
      <c r="B281" s="7"/>
      <c r="C281" s="12" t="s">
        <v>92</v>
      </c>
      <c r="D281" s="33"/>
      <c r="G281" s="21"/>
      <c r="H281" s="21"/>
      <c r="I281" s="21">
        <f t="shared" si="11"/>
        <v>0</v>
      </c>
    </row>
    <row r="282" spans="1:9" x14ac:dyDescent="0.25">
      <c r="A282" s="6">
        <v>350</v>
      </c>
      <c r="B282" s="7"/>
      <c r="C282" s="8" t="s">
        <v>14</v>
      </c>
      <c r="D282" s="33">
        <v>12542588.700000001</v>
      </c>
      <c r="E282" s="24">
        <v>0</v>
      </c>
      <c r="F282" s="39">
        <v>0</v>
      </c>
      <c r="G282" s="21">
        <f t="shared" si="9"/>
        <v>0</v>
      </c>
      <c r="H282" s="21">
        <f t="shared" si="10"/>
        <v>0</v>
      </c>
      <c r="I282" s="21">
        <f t="shared" si="11"/>
        <v>0</v>
      </c>
    </row>
    <row r="283" spans="1:9" x14ac:dyDescent="0.25">
      <c r="A283" s="6">
        <v>352</v>
      </c>
      <c r="B283" s="7"/>
      <c r="C283" s="8" t="s">
        <v>15</v>
      </c>
      <c r="D283" s="33">
        <v>16855960.940000001</v>
      </c>
      <c r="E283" s="24">
        <v>1369793.2699999998</v>
      </c>
      <c r="F283" s="39">
        <v>1.0699999999999999E-2</v>
      </c>
      <c r="G283" s="21">
        <f t="shared" si="9"/>
        <v>1505062.3565434997</v>
      </c>
      <c r="H283" s="21">
        <f t="shared" si="10"/>
        <v>1506050.6238424478</v>
      </c>
      <c r="I283" s="21">
        <f t="shared" si="11"/>
        <v>136257.35384244798</v>
      </c>
    </row>
    <row r="284" spans="1:9" x14ac:dyDescent="0.25">
      <c r="A284" s="6" t="s">
        <v>93</v>
      </c>
      <c r="B284" s="7"/>
      <c r="C284" s="8" t="s">
        <v>94</v>
      </c>
      <c r="D284" s="33">
        <v>23393.88</v>
      </c>
      <c r="E284" s="24">
        <v>46752.94</v>
      </c>
      <c r="F284" s="39">
        <v>1.0699999999999999E-2</v>
      </c>
      <c r="G284" s="21">
        <f t="shared" si="9"/>
        <v>46940.675887000005</v>
      </c>
      <c r="H284" s="21">
        <f t="shared" si="10"/>
        <v>46942.047473389044</v>
      </c>
      <c r="I284" s="21">
        <f t="shared" si="11"/>
        <v>189.10747338904184</v>
      </c>
    </row>
    <row r="285" spans="1:9" x14ac:dyDescent="0.25">
      <c r="A285" s="13">
        <v>351.03</v>
      </c>
      <c r="B285" s="7"/>
      <c r="C285" s="14" t="s">
        <v>26</v>
      </c>
      <c r="D285" s="33">
        <v>41185.9</v>
      </c>
      <c r="E285" s="24">
        <v>329.04</v>
      </c>
      <c r="F285" s="39">
        <v>6.6699999999999995E-2</v>
      </c>
      <c r="G285" s="21">
        <f t="shared" si="9"/>
        <v>2389.3646475</v>
      </c>
      <c r="H285" s="21">
        <f t="shared" si="10"/>
        <v>2404.4172476643835</v>
      </c>
      <c r="I285" s="21">
        <f t="shared" si="11"/>
        <v>2075.3772476643835</v>
      </c>
    </row>
    <row r="286" spans="1:9" x14ac:dyDescent="0.25">
      <c r="A286" s="6">
        <v>353</v>
      </c>
      <c r="B286" s="7"/>
      <c r="C286" s="8" t="s">
        <v>95</v>
      </c>
      <c r="D286" s="33">
        <v>277508953.75</v>
      </c>
      <c r="E286" s="24">
        <v>55935057.5</v>
      </c>
      <c r="F286" s="39">
        <v>2.4400000000000002E-2</v>
      </c>
      <c r="G286" s="21">
        <f t="shared" si="9"/>
        <v>61013471.353625</v>
      </c>
      <c r="H286" s="21">
        <f t="shared" si="10"/>
        <v>61050573.920592122</v>
      </c>
      <c r="I286" s="21">
        <f t="shared" si="11"/>
        <v>5115516.4205921218</v>
      </c>
    </row>
    <row r="287" spans="1:9" x14ac:dyDescent="0.25">
      <c r="A287" s="6" t="s">
        <v>96</v>
      </c>
      <c r="B287" s="7"/>
      <c r="C287" s="8" t="s">
        <v>97</v>
      </c>
      <c r="D287" s="33">
        <v>481316.35</v>
      </c>
      <c r="E287" s="24">
        <v>384077.28</v>
      </c>
      <c r="F287" s="39">
        <v>2.4400000000000002E-2</v>
      </c>
      <c r="G287" s="21">
        <f t="shared" si="9"/>
        <v>392885.36920500005</v>
      </c>
      <c r="H287" s="21">
        <f t="shared" si="10"/>
        <v>392949.72054165759</v>
      </c>
      <c r="I287" s="21">
        <f t="shared" si="11"/>
        <v>8872.440541657561</v>
      </c>
    </row>
    <row r="288" spans="1:9" x14ac:dyDescent="0.25">
      <c r="A288" s="6">
        <v>354</v>
      </c>
      <c r="B288" s="7"/>
      <c r="C288" s="8" t="s">
        <v>83</v>
      </c>
      <c r="D288" s="33">
        <v>8007757.9199999999</v>
      </c>
      <c r="E288" s="24">
        <v>212319.80000000005</v>
      </c>
      <c r="F288" s="39">
        <v>1.17E-2</v>
      </c>
      <c r="G288" s="21">
        <f t="shared" si="9"/>
        <v>282587.87574800005</v>
      </c>
      <c r="H288" s="21">
        <f t="shared" si="10"/>
        <v>283101.24981739186</v>
      </c>
      <c r="I288" s="21">
        <f t="shared" si="11"/>
        <v>70781.449817391811</v>
      </c>
    </row>
    <row r="289" spans="1:9" x14ac:dyDescent="0.25">
      <c r="A289" s="6">
        <v>355</v>
      </c>
      <c r="B289" s="7"/>
      <c r="C289" s="8" t="s">
        <v>98</v>
      </c>
      <c r="D289" s="33">
        <v>231703198.81</v>
      </c>
      <c r="E289" s="24">
        <v>48913413.759999998</v>
      </c>
      <c r="F289" s="39">
        <v>3.5999999999999997E-2</v>
      </c>
      <c r="G289" s="21">
        <f t="shared" si="9"/>
        <v>55169400.127869993</v>
      </c>
      <c r="H289" s="21">
        <f t="shared" si="10"/>
        <v>55215105.964347586</v>
      </c>
      <c r="I289" s="21">
        <f t="shared" si="11"/>
        <v>6301692.2043475881</v>
      </c>
    </row>
    <row r="290" spans="1:9" x14ac:dyDescent="0.25">
      <c r="A290" s="6">
        <v>356</v>
      </c>
      <c r="B290" s="7"/>
      <c r="C290" s="8" t="s">
        <v>99</v>
      </c>
      <c r="D290" s="33">
        <v>155475921.80000001</v>
      </c>
      <c r="E290" s="24">
        <v>32215570.879999999</v>
      </c>
      <c r="F290" s="39">
        <v>1.8200000000000001E-2</v>
      </c>
      <c r="G290" s="21">
        <f t="shared" si="9"/>
        <v>34337817.212569997</v>
      </c>
      <c r="H290" s="21">
        <f t="shared" si="10"/>
        <v>34353322.20860704</v>
      </c>
      <c r="I290" s="21">
        <f t="shared" si="11"/>
        <v>2137751.3286070414</v>
      </c>
    </row>
    <row r="291" spans="1:9" x14ac:dyDescent="0.25">
      <c r="A291" s="6"/>
      <c r="B291" s="7"/>
      <c r="C291" s="19" t="s">
        <v>100</v>
      </c>
      <c r="D291" s="37"/>
      <c r="G291" s="21"/>
      <c r="H291" s="21"/>
      <c r="I291" s="21">
        <f t="shared" si="11"/>
        <v>0</v>
      </c>
    </row>
    <row r="292" spans="1:9" x14ac:dyDescent="0.25">
      <c r="A292" s="6"/>
      <c r="B292" s="7"/>
      <c r="C292" s="19"/>
      <c r="D292" s="35"/>
      <c r="G292" s="21"/>
      <c r="H292" s="21"/>
      <c r="I292" s="21">
        <f t="shared" si="11"/>
        <v>0</v>
      </c>
    </row>
    <row r="293" spans="1:9" x14ac:dyDescent="0.25">
      <c r="A293" s="6"/>
      <c r="B293" s="7"/>
      <c r="C293" s="12" t="s">
        <v>101</v>
      </c>
      <c r="D293" s="35"/>
      <c r="G293" s="21"/>
      <c r="H293" s="21"/>
      <c r="I293" s="21">
        <f t="shared" si="11"/>
        <v>0</v>
      </c>
    </row>
    <row r="294" spans="1:9" x14ac:dyDescent="0.25">
      <c r="A294" s="6">
        <v>350</v>
      </c>
      <c r="B294" s="7"/>
      <c r="C294" s="8" t="s">
        <v>14</v>
      </c>
      <c r="D294" s="33">
        <v>0</v>
      </c>
      <c r="E294" s="24">
        <v>0</v>
      </c>
      <c r="F294" s="39">
        <v>0</v>
      </c>
      <c r="G294" s="21">
        <f t="shared" si="9"/>
        <v>0</v>
      </c>
      <c r="H294" s="21">
        <f t="shared" si="10"/>
        <v>0</v>
      </c>
      <c r="I294" s="21">
        <f t="shared" si="11"/>
        <v>0</v>
      </c>
    </row>
    <row r="295" spans="1:9" x14ac:dyDescent="0.25">
      <c r="A295" s="6">
        <v>352</v>
      </c>
      <c r="B295" s="7"/>
      <c r="C295" s="8" t="s">
        <v>15</v>
      </c>
      <c r="D295" s="33">
        <v>0</v>
      </c>
      <c r="E295" s="24">
        <v>0</v>
      </c>
      <c r="F295" s="39">
        <v>0</v>
      </c>
      <c r="G295" s="21">
        <f t="shared" si="9"/>
        <v>0</v>
      </c>
      <c r="H295" s="21">
        <f t="shared" si="10"/>
        <v>0</v>
      </c>
      <c r="I295" s="21">
        <f t="shared" si="11"/>
        <v>0</v>
      </c>
    </row>
    <row r="296" spans="1:9" x14ac:dyDescent="0.25">
      <c r="A296" s="6">
        <v>353</v>
      </c>
      <c r="B296" s="7"/>
      <c r="C296" s="8" t="s">
        <v>95</v>
      </c>
      <c r="D296" s="33">
        <v>11484456.85596</v>
      </c>
      <c r="E296" s="24">
        <v>449957.58988000004</v>
      </c>
      <c r="F296" s="39">
        <v>2.4400000000000002E-2</v>
      </c>
      <c r="G296" s="21">
        <f t="shared" si="9"/>
        <v>660123.15034406807</v>
      </c>
      <c r="H296" s="21">
        <f t="shared" si="10"/>
        <v>661658.60649357724</v>
      </c>
      <c r="I296" s="21">
        <f t="shared" si="11"/>
        <v>211701.0166135772</v>
      </c>
    </row>
    <row r="297" spans="1:9" x14ac:dyDescent="0.25">
      <c r="A297" s="6">
        <v>354</v>
      </c>
      <c r="B297" s="7"/>
      <c r="C297" s="8" t="s">
        <v>83</v>
      </c>
      <c r="D297" s="33">
        <v>1135824.5387200001</v>
      </c>
      <c r="E297" s="24">
        <v>16346.725870000002</v>
      </c>
      <c r="F297" s="39">
        <v>3.5999999999999997E-2</v>
      </c>
      <c r="G297" s="21">
        <f t="shared" si="9"/>
        <v>47013.988415440006</v>
      </c>
      <c r="H297" s="21">
        <f t="shared" si="10"/>
        <v>47238.041475132719</v>
      </c>
      <c r="I297" s="21">
        <f t="shared" si="11"/>
        <v>30891.315605132717</v>
      </c>
    </row>
    <row r="298" spans="1:9" x14ac:dyDescent="0.25">
      <c r="A298" s="6">
        <v>355</v>
      </c>
      <c r="B298" s="7"/>
      <c r="C298" s="8" t="s">
        <v>98</v>
      </c>
      <c r="D298" s="33">
        <v>2272217.19142</v>
      </c>
      <c r="E298" s="24">
        <v>662672.68334000011</v>
      </c>
      <c r="F298" s="39">
        <v>3.5999999999999997E-2</v>
      </c>
      <c r="G298" s="21">
        <f t="shared" si="9"/>
        <v>724022.5475083401</v>
      </c>
      <c r="H298" s="21">
        <f t="shared" si="10"/>
        <v>724470.76569404488</v>
      </c>
      <c r="I298" s="21">
        <f t="shared" si="11"/>
        <v>61798.082354044775</v>
      </c>
    </row>
    <row r="299" spans="1:9" x14ac:dyDescent="0.25">
      <c r="A299" s="6">
        <v>356</v>
      </c>
      <c r="B299" s="7"/>
      <c r="C299" s="8" t="s">
        <v>99</v>
      </c>
      <c r="D299" s="33">
        <v>4223434.1947699999</v>
      </c>
      <c r="E299" s="24">
        <v>576330.39890999999</v>
      </c>
      <c r="F299" s="39">
        <v>1.8200000000000001E-2</v>
      </c>
      <c r="G299" s="21">
        <f t="shared" si="9"/>
        <v>633980.27566861047</v>
      </c>
      <c r="H299" s="21">
        <f t="shared" si="10"/>
        <v>634401.46198282868</v>
      </c>
      <c r="I299" s="21">
        <f t="shared" si="11"/>
        <v>58071.063072828692</v>
      </c>
    </row>
    <row r="300" spans="1:9" x14ac:dyDescent="0.25">
      <c r="A300" s="6"/>
      <c r="B300" s="7"/>
      <c r="C300" s="19"/>
      <c r="D300" s="35"/>
      <c r="G300" s="21"/>
      <c r="H300" s="21"/>
      <c r="I300" s="21">
        <f t="shared" si="11"/>
        <v>0</v>
      </c>
    </row>
    <row r="301" spans="1:9" x14ac:dyDescent="0.25">
      <c r="A301" s="6"/>
      <c r="B301" s="7"/>
      <c r="C301" s="12" t="s">
        <v>102</v>
      </c>
      <c r="D301" s="35"/>
      <c r="G301" s="21"/>
      <c r="H301" s="21"/>
      <c r="I301" s="21">
        <f t="shared" si="11"/>
        <v>0</v>
      </c>
    </row>
    <row r="302" spans="1:9" x14ac:dyDescent="0.25">
      <c r="A302" s="6">
        <v>350</v>
      </c>
      <c r="B302" s="7"/>
      <c r="C302" s="8" t="s">
        <v>14</v>
      </c>
      <c r="D302" s="33">
        <v>0</v>
      </c>
      <c r="E302" s="24">
        <v>0</v>
      </c>
      <c r="F302" s="39">
        <v>0</v>
      </c>
      <c r="G302" s="21">
        <f t="shared" si="9"/>
        <v>0</v>
      </c>
      <c r="H302" s="21">
        <f t="shared" si="10"/>
        <v>0</v>
      </c>
      <c r="I302" s="21">
        <f t="shared" si="11"/>
        <v>0</v>
      </c>
    </row>
    <row r="303" spans="1:9" x14ac:dyDescent="0.25">
      <c r="A303" s="6">
        <v>352</v>
      </c>
      <c r="B303" s="7"/>
      <c r="C303" s="8" t="s">
        <v>15</v>
      </c>
      <c r="D303" s="33">
        <v>0</v>
      </c>
      <c r="E303" s="24">
        <v>0</v>
      </c>
      <c r="F303" s="39">
        <v>0</v>
      </c>
      <c r="G303" s="21">
        <f t="shared" si="9"/>
        <v>0</v>
      </c>
      <c r="H303" s="21">
        <f t="shared" si="10"/>
        <v>0</v>
      </c>
      <c r="I303" s="21">
        <f t="shared" si="11"/>
        <v>0</v>
      </c>
    </row>
    <row r="304" spans="1:9" x14ac:dyDescent="0.25">
      <c r="A304" s="6">
        <v>353</v>
      </c>
      <c r="B304" s="7"/>
      <c r="C304" s="8" t="s">
        <v>95</v>
      </c>
      <c r="D304" s="33">
        <v>5542896.2769200001</v>
      </c>
      <c r="E304" s="24">
        <v>239514.46595000001</v>
      </c>
      <c r="F304" s="39">
        <v>2.4400000000000002E-2</v>
      </c>
      <c r="G304" s="21">
        <f t="shared" si="9"/>
        <v>340949.46781763603</v>
      </c>
      <c r="H304" s="21">
        <f t="shared" si="10"/>
        <v>341690.54545685166</v>
      </c>
      <c r="I304" s="21">
        <f t="shared" si="11"/>
        <v>102176.07950685165</v>
      </c>
    </row>
    <row r="305" spans="1:9" x14ac:dyDescent="0.25">
      <c r="A305" s="6">
        <v>354</v>
      </c>
      <c r="B305" s="7"/>
      <c r="C305" s="8" t="s">
        <v>83</v>
      </c>
      <c r="D305" s="33">
        <v>0</v>
      </c>
      <c r="E305" s="24">
        <v>0</v>
      </c>
      <c r="F305" s="39">
        <v>3.5999999999999997E-2</v>
      </c>
      <c r="G305" s="21">
        <f t="shared" ref="G305:G341" si="12">E305+((D305*F305)*(9/12))</f>
        <v>0</v>
      </c>
      <c r="H305" s="21">
        <f t="shared" ref="H305:H341" si="13">G305+((D305*F305)*(2/365))</f>
        <v>0</v>
      </c>
      <c r="I305" s="21">
        <f t="shared" ref="I305:I367" si="14">H305-E305</f>
        <v>0</v>
      </c>
    </row>
    <row r="306" spans="1:9" x14ac:dyDescent="0.25">
      <c r="A306" s="6">
        <v>355</v>
      </c>
      <c r="B306" s="7"/>
      <c r="C306" s="8" t="s">
        <v>98</v>
      </c>
      <c r="D306" s="33">
        <v>2157404.4396700002</v>
      </c>
      <c r="E306" s="24">
        <v>210297.53642000002</v>
      </c>
      <c r="F306" s="39">
        <v>3.5999999999999997E-2</v>
      </c>
      <c r="G306" s="21">
        <f t="shared" si="12"/>
        <v>268547.45629109</v>
      </c>
      <c r="H306" s="21">
        <f t="shared" si="13"/>
        <v>268973.026481929</v>
      </c>
      <c r="I306" s="21">
        <f t="shared" si="14"/>
        <v>58675.490061928984</v>
      </c>
    </row>
    <row r="307" spans="1:9" x14ac:dyDescent="0.25">
      <c r="A307" s="6">
        <v>356</v>
      </c>
      <c r="B307" s="7"/>
      <c r="C307" s="8" t="s">
        <v>99</v>
      </c>
      <c r="D307" s="33">
        <v>2436527.6830200003</v>
      </c>
      <c r="E307" s="24">
        <v>176821.25828000001</v>
      </c>
      <c r="F307" s="39">
        <v>1.8200000000000001E-2</v>
      </c>
      <c r="G307" s="21">
        <f t="shared" si="12"/>
        <v>210079.86115322303</v>
      </c>
      <c r="H307" s="21">
        <f t="shared" si="13"/>
        <v>210322.84637969406</v>
      </c>
      <c r="I307" s="21">
        <f t="shared" si="14"/>
        <v>33501.588099694054</v>
      </c>
    </row>
    <row r="308" spans="1:9" x14ac:dyDescent="0.25">
      <c r="A308" s="6"/>
      <c r="B308" s="7"/>
      <c r="C308" s="8"/>
      <c r="D308" s="33"/>
      <c r="G308" s="21"/>
      <c r="H308" s="21"/>
      <c r="I308" s="21">
        <f t="shared" si="14"/>
        <v>0</v>
      </c>
    </row>
    <row r="309" spans="1:9" x14ac:dyDescent="0.25">
      <c r="A309" s="6"/>
      <c r="B309" s="7"/>
      <c r="C309" s="12" t="s">
        <v>103</v>
      </c>
      <c r="D309" s="35"/>
      <c r="G309" s="21"/>
      <c r="H309" s="21"/>
      <c r="I309" s="21">
        <f t="shared" si="14"/>
        <v>0</v>
      </c>
    </row>
    <row r="310" spans="1:9" x14ac:dyDescent="0.25">
      <c r="A310" s="6">
        <v>350</v>
      </c>
      <c r="B310" s="7"/>
      <c r="C310" s="8" t="s">
        <v>14</v>
      </c>
      <c r="D310" s="33">
        <v>0</v>
      </c>
      <c r="E310" s="24">
        <v>0</v>
      </c>
      <c r="F310" s="39">
        <v>0</v>
      </c>
      <c r="G310" s="21">
        <f t="shared" si="12"/>
        <v>0</v>
      </c>
      <c r="H310" s="21">
        <f t="shared" si="13"/>
        <v>0</v>
      </c>
      <c r="I310" s="21">
        <f t="shared" si="14"/>
        <v>0</v>
      </c>
    </row>
    <row r="311" spans="1:9" x14ac:dyDescent="0.25">
      <c r="A311" s="6">
        <v>352</v>
      </c>
      <c r="B311" s="7"/>
      <c r="C311" s="8" t="s">
        <v>15</v>
      </c>
      <c r="D311" s="33">
        <v>0</v>
      </c>
      <c r="E311" s="24">
        <v>0</v>
      </c>
      <c r="F311" s="39">
        <v>0</v>
      </c>
      <c r="G311" s="21">
        <f t="shared" si="12"/>
        <v>0</v>
      </c>
      <c r="H311" s="21">
        <f t="shared" si="13"/>
        <v>0</v>
      </c>
      <c r="I311" s="21">
        <f t="shared" si="14"/>
        <v>0</v>
      </c>
    </row>
    <row r="312" spans="1:9" x14ac:dyDescent="0.25">
      <c r="A312" s="6">
        <v>353</v>
      </c>
      <c r="B312" s="7"/>
      <c r="C312" s="8" t="s">
        <v>95</v>
      </c>
      <c r="D312" s="33">
        <v>5140370.1218800005</v>
      </c>
      <c r="E312" s="24">
        <v>199570.56061000002</v>
      </c>
      <c r="F312" s="39">
        <v>2.4400000000000002E-2</v>
      </c>
      <c r="G312" s="21">
        <f t="shared" si="12"/>
        <v>293639.33384040406</v>
      </c>
      <c r="H312" s="21">
        <f t="shared" si="13"/>
        <v>294326.5942840965</v>
      </c>
      <c r="I312" s="21">
        <f t="shared" si="14"/>
        <v>94756.033674096485</v>
      </c>
    </row>
    <row r="313" spans="1:9" x14ac:dyDescent="0.25">
      <c r="A313" s="6">
        <v>354</v>
      </c>
      <c r="B313" s="7"/>
      <c r="C313" s="8" t="s">
        <v>83</v>
      </c>
      <c r="D313" s="33">
        <v>2193583.76486</v>
      </c>
      <c r="E313" s="24">
        <v>31569.95883</v>
      </c>
      <c r="F313" s="39">
        <v>3.5999999999999997E-2</v>
      </c>
      <c r="G313" s="21">
        <f t="shared" si="12"/>
        <v>90796.720481219993</v>
      </c>
      <c r="H313" s="21">
        <f t="shared" si="13"/>
        <v>91229.427415658123</v>
      </c>
      <c r="I313" s="21">
        <f t="shared" si="14"/>
        <v>59659.46858565812</v>
      </c>
    </row>
    <row r="314" spans="1:9" x14ac:dyDescent="0.25">
      <c r="A314" s="6">
        <v>355</v>
      </c>
      <c r="B314" s="7"/>
      <c r="C314" s="8" t="s">
        <v>98</v>
      </c>
      <c r="D314" s="33">
        <v>4129970.3448600005</v>
      </c>
      <c r="E314" s="24">
        <v>409909.62846000004</v>
      </c>
      <c r="F314" s="39">
        <v>3.5999999999999997E-2</v>
      </c>
      <c r="G314" s="21">
        <f t="shared" si="12"/>
        <v>521418.82777122001</v>
      </c>
      <c r="H314" s="21">
        <f t="shared" si="13"/>
        <v>522233.50685294584</v>
      </c>
      <c r="I314" s="21">
        <f t="shared" si="14"/>
        <v>112323.8783929458</v>
      </c>
    </row>
    <row r="315" spans="1:9" x14ac:dyDescent="0.25">
      <c r="A315" s="6">
        <v>356</v>
      </c>
      <c r="B315" s="7"/>
      <c r="C315" s="8" t="s">
        <v>99</v>
      </c>
      <c r="D315" s="33">
        <v>5774414.4598900005</v>
      </c>
      <c r="E315" s="24">
        <v>362665.60021</v>
      </c>
      <c r="F315" s="39">
        <v>1.8200000000000001E-2</v>
      </c>
      <c r="G315" s="21">
        <f t="shared" si="12"/>
        <v>441486.3575874985</v>
      </c>
      <c r="H315" s="21">
        <f t="shared" si="13"/>
        <v>442062.2170021286</v>
      </c>
      <c r="I315" s="21">
        <f t="shared" si="14"/>
        <v>79396.616792128596</v>
      </c>
    </row>
    <row r="316" spans="1:9" x14ac:dyDescent="0.25">
      <c r="A316" s="6"/>
      <c r="B316" s="7"/>
      <c r="C316" s="19" t="s">
        <v>104</v>
      </c>
      <c r="D316" s="36"/>
      <c r="G316" s="21"/>
      <c r="H316" s="21"/>
      <c r="I316" s="21">
        <f t="shared" si="14"/>
        <v>0</v>
      </c>
    </row>
    <row r="317" spans="1:9" x14ac:dyDescent="0.25">
      <c r="A317" s="6"/>
      <c r="B317" s="7"/>
      <c r="C317" s="12"/>
      <c r="D317" s="33"/>
      <c r="G317" s="21"/>
      <c r="H317" s="21"/>
      <c r="I317" s="21">
        <f t="shared" si="14"/>
        <v>0</v>
      </c>
    </row>
    <row r="318" spans="1:9" x14ac:dyDescent="0.25">
      <c r="A318" s="6">
        <v>360</v>
      </c>
      <c r="B318" s="7"/>
      <c r="C318" s="8" t="s">
        <v>14</v>
      </c>
      <c r="D318" s="33">
        <v>6029694.2700000014</v>
      </c>
      <c r="E318" s="24">
        <v>0</v>
      </c>
      <c r="F318" s="39">
        <v>0</v>
      </c>
      <c r="G318" s="21">
        <f t="shared" si="12"/>
        <v>0</v>
      </c>
      <c r="H318" s="21">
        <f t="shared" si="13"/>
        <v>0</v>
      </c>
      <c r="I318" s="21">
        <f t="shared" si="14"/>
        <v>0</v>
      </c>
    </row>
    <row r="319" spans="1:9" x14ac:dyDescent="0.25">
      <c r="A319" s="6">
        <v>361</v>
      </c>
      <c r="B319" s="7"/>
      <c r="C319" s="8" t="s">
        <v>15</v>
      </c>
      <c r="D319" s="33">
        <v>50486389.599999994</v>
      </c>
      <c r="E319" s="24">
        <v>7866621.9500000002</v>
      </c>
      <c r="F319" s="39">
        <v>1.9400000000000001E-2</v>
      </c>
      <c r="G319" s="21">
        <f t="shared" si="12"/>
        <v>8601198.9186800011</v>
      </c>
      <c r="H319" s="21">
        <f t="shared" si="13"/>
        <v>8606565.6910539195</v>
      </c>
      <c r="I319" s="21">
        <f t="shared" si="14"/>
        <v>739943.74105391931</v>
      </c>
    </row>
    <row r="320" spans="1:9" x14ac:dyDescent="0.25">
      <c r="A320" s="6">
        <v>362</v>
      </c>
      <c r="B320" s="7"/>
      <c r="C320" s="8" t="s">
        <v>95</v>
      </c>
      <c r="D320" s="33">
        <v>257552716.28999999</v>
      </c>
      <c r="E320" s="24">
        <v>49949084.270000003</v>
      </c>
      <c r="F320" s="39">
        <v>2.1100000000000001E-2</v>
      </c>
      <c r="G320" s="21">
        <f t="shared" si="12"/>
        <v>54024856.005289257</v>
      </c>
      <c r="H320" s="21">
        <f t="shared" si="13"/>
        <v>54054633.333035663</v>
      </c>
      <c r="I320" s="21">
        <f t="shared" si="14"/>
        <v>4105549.0630356595</v>
      </c>
    </row>
    <row r="321" spans="1:9" x14ac:dyDescent="0.25">
      <c r="A321" s="13">
        <v>363.01</v>
      </c>
      <c r="B321" s="7"/>
      <c r="C321" s="8" t="s">
        <v>34</v>
      </c>
      <c r="D321" s="33">
        <v>25442.5</v>
      </c>
      <c r="E321" s="24">
        <v>14646.82</v>
      </c>
      <c r="F321" s="39">
        <v>6.6699999999999995E-2</v>
      </c>
      <c r="G321" s="21">
        <f t="shared" si="12"/>
        <v>15919.581062499999</v>
      </c>
      <c r="H321" s="21">
        <f t="shared" si="13"/>
        <v>15928.879773458904</v>
      </c>
      <c r="I321" s="21">
        <f t="shared" si="14"/>
        <v>1282.0597734589046</v>
      </c>
    </row>
    <row r="322" spans="1:9" x14ac:dyDescent="0.25">
      <c r="A322" s="13">
        <v>363.02</v>
      </c>
      <c r="B322" s="7"/>
      <c r="C322" s="14" t="s">
        <v>25</v>
      </c>
      <c r="D322" s="33">
        <v>347646.09</v>
      </c>
      <c r="E322" s="24">
        <v>347646.09</v>
      </c>
      <c r="F322" s="39">
        <v>6.6699999999999995E-2</v>
      </c>
      <c r="G322" s="21">
        <f t="shared" si="12"/>
        <v>365037.08565225004</v>
      </c>
      <c r="H322" s="21">
        <f t="shared" si="13"/>
        <v>365164.14315473224</v>
      </c>
      <c r="I322" s="21">
        <f t="shared" si="14"/>
        <v>17518.053154732217</v>
      </c>
    </row>
    <row r="323" spans="1:9" x14ac:dyDescent="0.25">
      <c r="A323" s="13">
        <v>363.02</v>
      </c>
      <c r="B323" s="7"/>
      <c r="C323" s="14" t="s">
        <v>38</v>
      </c>
      <c r="D323" s="33">
        <v>345280.87</v>
      </c>
      <c r="E323" s="24">
        <v>234887.86</v>
      </c>
      <c r="F323" s="39">
        <v>6.6699999999999995E-2</v>
      </c>
      <c r="G323" s="21">
        <f t="shared" si="12"/>
        <v>252160.53552174999</v>
      </c>
      <c r="H323" s="21">
        <f t="shared" si="13"/>
        <v>252286.72858492259</v>
      </c>
      <c r="I323" s="21">
        <f t="shared" si="14"/>
        <v>17398.868584922602</v>
      </c>
    </row>
    <row r="324" spans="1:9" x14ac:dyDescent="0.25">
      <c r="A324" s="13">
        <v>363.02</v>
      </c>
      <c r="B324" s="7"/>
      <c r="C324" s="14" t="s">
        <v>105</v>
      </c>
      <c r="D324" s="33">
        <v>11207597.35</v>
      </c>
      <c r="E324" s="24">
        <v>1466905.15</v>
      </c>
      <c r="F324" s="39">
        <v>6.6699999999999995E-2</v>
      </c>
      <c r="G324" s="21">
        <f t="shared" si="12"/>
        <v>2027565.2074337499</v>
      </c>
      <c r="H324" s="21">
        <f t="shared" si="13"/>
        <v>2031661.3539720788</v>
      </c>
      <c r="I324" s="21">
        <f t="shared" si="14"/>
        <v>564756.20397207886</v>
      </c>
    </row>
    <row r="325" spans="1:9" x14ac:dyDescent="0.25">
      <c r="A325" s="13">
        <v>363.02</v>
      </c>
      <c r="B325" s="7"/>
      <c r="C325" s="14" t="s">
        <v>78</v>
      </c>
      <c r="D325" s="33">
        <v>5166444.75</v>
      </c>
      <c r="E325" s="24">
        <v>4845988.37</v>
      </c>
      <c r="F325" s="39">
        <v>6.6699999999999995E-2</v>
      </c>
      <c r="G325" s="21">
        <f t="shared" si="12"/>
        <v>5104439.7686187504</v>
      </c>
      <c r="H325" s="21">
        <f t="shared" si="13"/>
        <v>5106327.9980150517</v>
      </c>
      <c r="I325" s="21">
        <f t="shared" si="14"/>
        <v>260339.6280150516</v>
      </c>
    </row>
    <row r="326" spans="1:9" x14ac:dyDescent="0.25">
      <c r="A326" s="6">
        <v>364</v>
      </c>
      <c r="B326" s="7"/>
      <c r="C326" s="8" t="s">
        <v>106</v>
      </c>
      <c r="D326" s="33">
        <v>359116992.11000001</v>
      </c>
      <c r="E326" s="24">
        <v>136778392.46000001</v>
      </c>
      <c r="F326" s="39">
        <v>5.0500000000000003E-2</v>
      </c>
      <c r="G326" s="21">
        <f t="shared" si="12"/>
        <v>150379948.53616625</v>
      </c>
      <c r="H326" s="21">
        <f t="shared" si="13"/>
        <v>150479320.63535285</v>
      </c>
      <c r="I326" s="21">
        <f t="shared" si="14"/>
        <v>13700928.175352842</v>
      </c>
    </row>
    <row r="327" spans="1:9" x14ac:dyDescent="0.25">
      <c r="A327" s="6">
        <v>365</v>
      </c>
      <c r="B327" s="7"/>
      <c r="C327" s="8" t="s">
        <v>99</v>
      </c>
      <c r="D327" s="33">
        <v>296541421.91000003</v>
      </c>
      <c r="E327" s="24">
        <v>142742812.40000001</v>
      </c>
      <c r="F327" s="39">
        <v>3.1E-2</v>
      </c>
      <c r="G327" s="21">
        <f t="shared" si="12"/>
        <v>149637400.45940751</v>
      </c>
      <c r="H327" s="21">
        <f t="shared" si="13"/>
        <v>149687771.87901962</v>
      </c>
      <c r="I327" s="21">
        <f t="shared" si="14"/>
        <v>6944959.4790196121</v>
      </c>
    </row>
    <row r="328" spans="1:9" x14ac:dyDescent="0.25">
      <c r="A328" s="6">
        <v>366</v>
      </c>
      <c r="B328" s="7"/>
      <c r="C328" s="8" t="s">
        <v>107</v>
      </c>
      <c r="D328" s="33">
        <v>100840709.78</v>
      </c>
      <c r="E328" s="24">
        <v>32341340.25</v>
      </c>
      <c r="F328" s="39">
        <v>1.7600000000000001E-2</v>
      </c>
      <c r="G328" s="21">
        <f t="shared" si="12"/>
        <v>33672437.619096003</v>
      </c>
      <c r="H328" s="21">
        <f t="shared" si="13"/>
        <v>33682162.531381637</v>
      </c>
      <c r="I328" s="21">
        <f t="shared" si="14"/>
        <v>1340822.2813816369</v>
      </c>
    </row>
    <row r="329" spans="1:9" x14ac:dyDescent="0.25">
      <c r="A329" s="6">
        <v>367</v>
      </c>
      <c r="B329" s="7"/>
      <c r="C329" s="8" t="s">
        <v>108</v>
      </c>
      <c r="D329" s="33">
        <v>108627214.45999999</v>
      </c>
      <c r="E329" s="24">
        <v>49136071.980000004</v>
      </c>
      <c r="F329" s="39">
        <v>1.5599999999999999E-2</v>
      </c>
      <c r="G329" s="21">
        <f t="shared" si="12"/>
        <v>50407010.389182001</v>
      </c>
      <c r="H329" s="21">
        <f t="shared" si="13"/>
        <v>50416295.783952281</v>
      </c>
      <c r="I329" s="21">
        <f t="shared" si="14"/>
        <v>1280223.8039522767</v>
      </c>
    </row>
    <row r="330" spans="1:9" x14ac:dyDescent="0.25">
      <c r="A330" s="6">
        <v>368</v>
      </c>
      <c r="B330" s="7"/>
      <c r="C330" s="8" t="s">
        <v>109</v>
      </c>
      <c r="D330" s="33">
        <v>191364173.71000001</v>
      </c>
      <c r="E330" s="24">
        <v>56644507.149999999</v>
      </c>
      <c r="F330" s="39">
        <v>1.8800000000000001E-2</v>
      </c>
      <c r="G330" s="21">
        <f t="shared" si="12"/>
        <v>59342741.999311</v>
      </c>
      <c r="H330" s="21">
        <f t="shared" si="13"/>
        <v>59362455.130630165</v>
      </c>
      <c r="I330" s="21">
        <f t="shared" si="14"/>
        <v>2717947.9806301668</v>
      </c>
    </row>
    <row r="331" spans="1:9" x14ac:dyDescent="0.25">
      <c r="A331" s="6">
        <v>369</v>
      </c>
      <c r="B331" s="7"/>
      <c r="C331" s="8" t="s">
        <v>110</v>
      </c>
      <c r="D331" s="33">
        <v>131104389.73999999</v>
      </c>
      <c r="E331" s="24">
        <v>83497653.609999999</v>
      </c>
      <c r="F331" s="39">
        <v>3.32E-2</v>
      </c>
      <c r="G331" s="21">
        <f t="shared" si="12"/>
        <v>86762152.914526001</v>
      </c>
      <c r="H331" s="21">
        <f t="shared" si="13"/>
        <v>86786003.137755409</v>
      </c>
      <c r="I331" s="21">
        <f t="shared" si="14"/>
        <v>3288349.5277554095</v>
      </c>
    </row>
    <row r="332" spans="1:9" x14ac:dyDescent="0.25">
      <c r="A332" s="6">
        <v>370</v>
      </c>
      <c r="B332" s="7"/>
      <c r="C332" s="8" t="s">
        <v>111</v>
      </c>
      <c r="D332" s="33">
        <v>10668018.75</v>
      </c>
      <c r="E332" s="24">
        <v>-10984673.77</v>
      </c>
      <c r="F332" s="39">
        <v>4.3900000000000002E-2</v>
      </c>
      <c r="G332" s="21">
        <f t="shared" si="12"/>
        <v>-10633429.252656249</v>
      </c>
      <c r="H332" s="21">
        <f t="shared" si="13"/>
        <v>-10630863.082666524</v>
      </c>
      <c r="I332" s="21">
        <f t="shared" si="14"/>
        <v>353810.6873334758</v>
      </c>
    </row>
    <row r="333" spans="1:9" x14ac:dyDescent="0.25">
      <c r="A333" s="7">
        <v>370.1</v>
      </c>
      <c r="B333" s="7"/>
      <c r="C333" s="8" t="s">
        <v>112</v>
      </c>
      <c r="D333" s="33">
        <v>47541732.030000001</v>
      </c>
      <c r="E333" s="24">
        <v>4938244.12</v>
      </c>
      <c r="F333" s="39">
        <v>4.3900000000000002E-2</v>
      </c>
      <c r="G333" s="21">
        <f t="shared" si="12"/>
        <v>6503555.64708775</v>
      </c>
      <c r="H333" s="21">
        <f t="shared" si="13"/>
        <v>6514991.713039076</v>
      </c>
      <c r="I333" s="21">
        <f t="shared" si="14"/>
        <v>1576747.5930390758</v>
      </c>
    </row>
    <row r="334" spans="1:9" x14ac:dyDescent="0.25">
      <c r="A334" s="6">
        <v>371</v>
      </c>
      <c r="B334" s="7"/>
      <c r="C334" s="14" t="s">
        <v>113</v>
      </c>
      <c r="D334" s="33">
        <v>22638341.760000002</v>
      </c>
      <c r="E334" s="24">
        <v>13524082.51</v>
      </c>
      <c r="F334" s="39">
        <v>3.4799999999999998E-2</v>
      </c>
      <c r="G334" s="21">
        <f t="shared" si="12"/>
        <v>14114943.229936</v>
      </c>
      <c r="H334" s="21">
        <f t="shared" si="13"/>
        <v>14119260.020583935</v>
      </c>
      <c r="I334" s="21">
        <f t="shared" si="14"/>
        <v>595177.51058393531</v>
      </c>
    </row>
    <row r="335" spans="1:9" x14ac:dyDescent="0.25">
      <c r="A335" s="7">
        <v>371.1</v>
      </c>
      <c r="B335" s="7"/>
      <c r="C335" s="14" t="s">
        <v>114</v>
      </c>
      <c r="D335" s="33">
        <v>284355.06</v>
      </c>
      <c r="E335" s="24">
        <v>76929.98</v>
      </c>
      <c r="F335" s="39">
        <v>0.05</v>
      </c>
      <c r="G335" s="21">
        <f t="shared" si="12"/>
        <v>87593.294750000001</v>
      </c>
      <c r="H335" s="21">
        <f t="shared" si="13"/>
        <v>87671.200245890417</v>
      </c>
      <c r="I335" s="21">
        <f t="shared" si="14"/>
        <v>10741.220245890421</v>
      </c>
    </row>
    <row r="336" spans="1:9" x14ac:dyDescent="0.25">
      <c r="A336" s="20">
        <v>371.2</v>
      </c>
      <c r="B336" s="7"/>
      <c r="C336" s="14" t="s">
        <v>115</v>
      </c>
      <c r="D336" s="33">
        <v>22270.66</v>
      </c>
      <c r="E336" s="24">
        <v>1583.66</v>
      </c>
      <c r="F336" s="39">
        <v>0.05</v>
      </c>
      <c r="G336" s="21">
        <f t="shared" si="12"/>
        <v>2418.8097500000003</v>
      </c>
      <c r="H336" s="21">
        <f t="shared" si="13"/>
        <v>2424.911300684932</v>
      </c>
      <c r="I336" s="21">
        <f t="shared" si="14"/>
        <v>841.25130068493195</v>
      </c>
    </row>
    <row r="337" spans="1:9" x14ac:dyDescent="0.25">
      <c r="A337" s="20">
        <v>371.3</v>
      </c>
      <c r="B337" s="7"/>
      <c r="C337" s="14" t="s">
        <v>116</v>
      </c>
      <c r="D337" s="33">
        <v>330439.65000000002</v>
      </c>
      <c r="E337" s="24">
        <v>22619.09</v>
      </c>
      <c r="F337" s="39">
        <v>0.05</v>
      </c>
      <c r="G337" s="21">
        <f t="shared" si="12"/>
        <v>35010.576874999999</v>
      </c>
      <c r="H337" s="21">
        <f t="shared" si="13"/>
        <v>35101.108285958901</v>
      </c>
      <c r="I337" s="21">
        <f t="shared" si="14"/>
        <v>12482.0182859589</v>
      </c>
    </row>
    <row r="338" spans="1:9" x14ac:dyDescent="0.25">
      <c r="A338" s="20">
        <v>371.4</v>
      </c>
      <c r="B338" s="7"/>
      <c r="C338" s="14" t="s">
        <v>117</v>
      </c>
      <c r="D338" s="33">
        <v>0</v>
      </c>
      <c r="E338" s="24">
        <v>0</v>
      </c>
      <c r="F338" s="39">
        <v>0.05</v>
      </c>
      <c r="G338" s="21">
        <f t="shared" si="12"/>
        <v>0</v>
      </c>
      <c r="H338" s="21">
        <f t="shared" si="13"/>
        <v>0</v>
      </c>
      <c r="I338" s="21">
        <f t="shared" si="14"/>
        <v>0</v>
      </c>
    </row>
    <row r="339" spans="1:9" x14ac:dyDescent="0.25">
      <c r="A339" s="20">
        <v>371.5</v>
      </c>
      <c r="B339" s="7"/>
      <c r="C339" s="14" t="s">
        <v>118</v>
      </c>
      <c r="D339" s="33">
        <v>15137.71</v>
      </c>
      <c r="E339" s="24">
        <v>2025.14</v>
      </c>
      <c r="F339" s="39">
        <v>3.9E-2</v>
      </c>
      <c r="G339" s="21">
        <f t="shared" si="12"/>
        <v>2467.9180175000001</v>
      </c>
      <c r="H339" s="21">
        <f t="shared" si="13"/>
        <v>2471.1529253904109</v>
      </c>
      <c r="I339" s="21">
        <f t="shared" si="14"/>
        <v>446.01292539041083</v>
      </c>
    </row>
    <row r="340" spans="1:9" x14ac:dyDescent="0.25">
      <c r="A340" s="6">
        <v>373</v>
      </c>
      <c r="B340" s="7"/>
      <c r="C340" s="8" t="s">
        <v>119</v>
      </c>
      <c r="D340" s="33">
        <v>27137762.620000001</v>
      </c>
      <c r="E340" s="24">
        <v>4355448.0999999996</v>
      </c>
      <c r="F340" s="39">
        <v>3.9899999999999998E-2</v>
      </c>
      <c r="G340" s="21">
        <f t="shared" si="12"/>
        <v>5167545.6464034999</v>
      </c>
      <c r="H340" s="21">
        <f t="shared" si="13"/>
        <v>5173478.7791626118</v>
      </c>
      <c r="I340" s="21">
        <f t="shared" si="14"/>
        <v>818030.67916261218</v>
      </c>
    </row>
    <row r="341" spans="1:9" x14ac:dyDescent="0.25">
      <c r="A341" s="6">
        <v>375</v>
      </c>
      <c r="B341" s="7"/>
      <c r="C341" s="8" t="s">
        <v>120</v>
      </c>
      <c r="D341" s="33">
        <v>0</v>
      </c>
      <c r="E341" s="24">
        <v>0</v>
      </c>
      <c r="F341" s="39">
        <v>0.05</v>
      </c>
      <c r="G341" s="21">
        <f t="shared" si="12"/>
        <v>0</v>
      </c>
      <c r="H341" s="21">
        <f t="shared" si="13"/>
        <v>0</v>
      </c>
      <c r="I341" s="21">
        <f t="shared" si="14"/>
        <v>0</v>
      </c>
    </row>
    <row r="342" spans="1:9" x14ac:dyDescent="0.25">
      <c r="A342" s="9"/>
      <c r="B342" s="2"/>
      <c r="C342" s="19" t="s">
        <v>121</v>
      </c>
      <c r="D342" s="38"/>
      <c r="G342" s="21"/>
      <c r="I342" s="21">
        <f t="shared" si="14"/>
        <v>0</v>
      </c>
    </row>
    <row r="343" spans="1:9" x14ac:dyDescent="0.25">
      <c r="A343" s="6"/>
      <c r="B343" s="7"/>
      <c r="C343" s="12"/>
      <c r="D343" s="33"/>
      <c r="G343" s="21"/>
      <c r="I343" s="21">
        <f t="shared" si="14"/>
        <v>0</v>
      </c>
    </row>
    <row r="344" spans="1:9" x14ac:dyDescent="0.25">
      <c r="A344" s="6">
        <v>389</v>
      </c>
      <c r="B344" s="7"/>
      <c r="C344" s="8" t="s">
        <v>14</v>
      </c>
      <c r="D344" s="33">
        <v>1022840.5199999999</v>
      </c>
      <c r="E344" s="24">
        <v>0</v>
      </c>
      <c r="F344" s="39">
        <v>0</v>
      </c>
      <c r="G344" s="21">
        <f>E344+((D344*F344)*(9/12))</f>
        <v>0</v>
      </c>
      <c r="H344" s="21">
        <f>G344+((D344*F344)*(2/365))</f>
        <v>0</v>
      </c>
      <c r="I344" s="21">
        <f t="shared" si="14"/>
        <v>0</v>
      </c>
    </row>
    <row r="345" spans="1:9" x14ac:dyDescent="0.25">
      <c r="A345" s="6">
        <v>390</v>
      </c>
      <c r="B345" s="7"/>
      <c r="C345" s="8" t="s">
        <v>15</v>
      </c>
      <c r="D345" s="33">
        <v>39145744.57</v>
      </c>
      <c r="E345" s="24">
        <v>11921165.210000001</v>
      </c>
      <c r="F345" s="39">
        <v>1.7299999999999999E-2</v>
      </c>
      <c r="G345" s="21">
        <f t="shared" ref="G345:G367" si="15">E345+((D345*F345)*(9/12))</f>
        <v>12429081.245795751</v>
      </c>
      <c r="H345" s="21">
        <f t="shared" ref="H345:H367" si="16">G345+((D345*F345)*(2/365))</f>
        <v>12432792.047883756</v>
      </c>
      <c r="I345" s="21">
        <f t="shared" si="14"/>
        <v>511626.83788375556</v>
      </c>
    </row>
    <row r="346" spans="1:9" x14ac:dyDescent="0.25">
      <c r="A346" s="6">
        <v>391.1</v>
      </c>
      <c r="B346" s="7"/>
      <c r="C346" s="8" t="s">
        <v>122</v>
      </c>
      <c r="D346" s="33">
        <v>5356722.4000000004</v>
      </c>
      <c r="E346" s="24">
        <v>2478187.6</v>
      </c>
      <c r="F346" s="39">
        <v>0.05</v>
      </c>
      <c r="G346" s="21">
        <f t="shared" si="15"/>
        <v>2679064.69</v>
      </c>
      <c r="H346" s="21">
        <f t="shared" si="16"/>
        <v>2680532.2851780821</v>
      </c>
      <c r="I346" s="21">
        <f t="shared" si="14"/>
        <v>202344.68517808197</v>
      </c>
    </row>
    <row r="347" spans="1:9" x14ac:dyDescent="0.25">
      <c r="A347" s="6" t="s">
        <v>123</v>
      </c>
      <c r="B347" s="7"/>
      <c r="C347" s="8" t="s">
        <v>124</v>
      </c>
      <c r="D347" s="33">
        <v>0</v>
      </c>
      <c r="E347" s="24">
        <v>0</v>
      </c>
      <c r="F347" s="39">
        <v>0.2</v>
      </c>
      <c r="G347" s="21">
        <f t="shared" si="15"/>
        <v>0</v>
      </c>
      <c r="H347" s="21">
        <f t="shared" si="16"/>
        <v>0</v>
      </c>
      <c r="I347" s="21">
        <f t="shared" si="14"/>
        <v>0</v>
      </c>
    </row>
    <row r="348" spans="1:9" x14ac:dyDescent="0.25">
      <c r="A348" s="6" t="s">
        <v>125</v>
      </c>
      <c r="B348" s="7"/>
      <c r="C348" s="8" t="s">
        <v>126</v>
      </c>
      <c r="D348" s="33">
        <v>0</v>
      </c>
      <c r="E348" s="24">
        <v>-0.01</v>
      </c>
      <c r="F348" s="39">
        <v>0</v>
      </c>
      <c r="G348" s="21">
        <f t="shared" si="15"/>
        <v>-0.01</v>
      </c>
      <c r="H348" s="21">
        <f t="shared" si="16"/>
        <v>-0.01</v>
      </c>
      <c r="I348" s="21">
        <f t="shared" si="14"/>
        <v>0</v>
      </c>
    </row>
    <row r="349" spans="1:9" x14ac:dyDescent="0.25">
      <c r="A349" s="6">
        <v>391.1</v>
      </c>
      <c r="B349" s="7"/>
      <c r="C349" s="8" t="s">
        <v>127</v>
      </c>
      <c r="D349" s="33">
        <v>0</v>
      </c>
      <c r="E349" s="24">
        <v>0</v>
      </c>
      <c r="F349" s="39">
        <v>0</v>
      </c>
      <c r="G349" s="21">
        <f t="shared" si="15"/>
        <v>0</v>
      </c>
      <c r="H349" s="21">
        <f t="shared" si="16"/>
        <v>0</v>
      </c>
      <c r="I349" s="21">
        <f t="shared" si="14"/>
        <v>0</v>
      </c>
    </row>
    <row r="350" spans="1:9" x14ac:dyDescent="0.25">
      <c r="A350" s="6">
        <v>392</v>
      </c>
      <c r="B350" s="7"/>
      <c r="C350" s="8" t="s">
        <v>128</v>
      </c>
      <c r="D350" s="33">
        <v>14745785.140000001</v>
      </c>
      <c r="E350" s="24">
        <v>6550811.5199999996</v>
      </c>
      <c r="F350" s="39">
        <v>5.1999999999999998E-2</v>
      </c>
      <c r="G350" s="21">
        <f t="shared" si="15"/>
        <v>7125897.1404599994</v>
      </c>
      <c r="H350" s="21">
        <f t="shared" si="16"/>
        <v>7130098.6792396158</v>
      </c>
      <c r="I350" s="21">
        <f t="shared" si="14"/>
        <v>579287.15923961625</v>
      </c>
    </row>
    <row r="351" spans="1:9" x14ac:dyDescent="0.25">
      <c r="A351" s="6">
        <v>393</v>
      </c>
      <c r="B351" s="7"/>
      <c r="C351" s="8" t="s">
        <v>129</v>
      </c>
      <c r="D351" s="33">
        <v>3109065.93</v>
      </c>
      <c r="E351" s="24">
        <v>627231.06999999995</v>
      </c>
      <c r="F351" s="39">
        <v>2.86E-2</v>
      </c>
      <c r="G351" s="21">
        <f t="shared" si="15"/>
        <v>693920.53419849998</v>
      </c>
      <c r="H351" s="21">
        <f t="shared" si="16"/>
        <v>694407.76316068077</v>
      </c>
      <c r="I351" s="21">
        <f t="shared" si="14"/>
        <v>67176.693160680821</v>
      </c>
    </row>
    <row r="352" spans="1:9" x14ac:dyDescent="0.25">
      <c r="A352" s="6">
        <v>394</v>
      </c>
      <c r="B352" s="7"/>
      <c r="C352" s="8" t="s">
        <v>130</v>
      </c>
      <c r="D352" s="33">
        <v>11664056.810000001</v>
      </c>
      <c r="E352" s="24">
        <v>3886580.1900000004</v>
      </c>
      <c r="F352" s="39">
        <v>0.05</v>
      </c>
      <c r="G352" s="21">
        <f t="shared" si="15"/>
        <v>4323982.3203750001</v>
      </c>
      <c r="H352" s="21">
        <f t="shared" si="16"/>
        <v>4327177.9523777403</v>
      </c>
      <c r="I352" s="21">
        <f t="shared" si="14"/>
        <v>440597.76237773988</v>
      </c>
    </row>
    <row r="353" spans="1:9" x14ac:dyDescent="0.25">
      <c r="A353" s="6">
        <v>395</v>
      </c>
      <c r="B353" s="7"/>
      <c r="C353" s="8" t="s">
        <v>131</v>
      </c>
      <c r="D353" s="33">
        <v>2655592.41</v>
      </c>
      <c r="E353" s="24">
        <v>651030.35</v>
      </c>
      <c r="F353" s="39">
        <v>0.05</v>
      </c>
      <c r="G353" s="21">
        <f t="shared" si="15"/>
        <v>750615.06537500001</v>
      </c>
      <c r="H353" s="21">
        <f t="shared" si="16"/>
        <v>751342.62493938359</v>
      </c>
      <c r="I353" s="21">
        <f t="shared" si="14"/>
        <v>100312.27493938361</v>
      </c>
    </row>
    <row r="354" spans="1:9" x14ac:dyDescent="0.25">
      <c r="A354" s="6">
        <v>396</v>
      </c>
      <c r="B354" s="7"/>
      <c r="C354" s="8" t="s">
        <v>132</v>
      </c>
      <c r="D354" s="33">
        <v>40928737.609999999</v>
      </c>
      <c r="E354" s="24">
        <v>7171678.9100000001</v>
      </c>
      <c r="F354" s="39">
        <v>4.6199999999999998E-2</v>
      </c>
      <c r="G354" s="21">
        <f t="shared" si="15"/>
        <v>8589859.6681865007</v>
      </c>
      <c r="H354" s="21">
        <f t="shared" si="16"/>
        <v>8600220.8061458543</v>
      </c>
      <c r="I354" s="21">
        <f t="shared" si="14"/>
        <v>1428541.8961458541</v>
      </c>
    </row>
    <row r="355" spans="1:9" x14ac:dyDescent="0.25">
      <c r="A355" s="6">
        <v>397</v>
      </c>
      <c r="B355" s="7"/>
      <c r="C355" s="8" t="s">
        <v>26</v>
      </c>
      <c r="D355" s="33">
        <v>0</v>
      </c>
      <c r="E355" s="24">
        <v>0</v>
      </c>
      <c r="F355" s="39">
        <v>6.6699999999999995E-2</v>
      </c>
      <c r="G355" s="21">
        <f t="shared" si="15"/>
        <v>0</v>
      </c>
      <c r="H355" s="21">
        <f t="shared" si="16"/>
        <v>0</v>
      </c>
      <c r="I355" s="21">
        <f t="shared" si="14"/>
        <v>0</v>
      </c>
    </row>
    <row r="356" spans="1:9" x14ac:dyDescent="0.25">
      <c r="A356" s="13">
        <v>397.01</v>
      </c>
      <c r="B356" s="7"/>
      <c r="C356" s="8" t="s">
        <v>34</v>
      </c>
      <c r="D356" s="33">
        <v>9782601.2300000004</v>
      </c>
      <c r="E356" s="24">
        <v>3599962.7800000003</v>
      </c>
      <c r="F356" s="39">
        <v>6.6699999999999995E-2</v>
      </c>
      <c r="G356" s="21">
        <f t="shared" si="15"/>
        <v>4089337.40653075</v>
      </c>
      <c r="H356" s="21">
        <f t="shared" si="16"/>
        <v>4092912.7462679609</v>
      </c>
      <c r="I356" s="21">
        <f t="shared" si="14"/>
        <v>492949.96626796061</v>
      </c>
    </row>
    <row r="357" spans="1:9" x14ac:dyDescent="0.25">
      <c r="A357" s="13">
        <v>397.01</v>
      </c>
      <c r="B357" s="7"/>
      <c r="C357" s="14" t="s">
        <v>133</v>
      </c>
      <c r="D357" s="33">
        <v>244268.57</v>
      </c>
      <c r="E357" s="24">
        <v>104070.46</v>
      </c>
      <c r="F357" s="39">
        <v>6.6699999999999995E-2</v>
      </c>
      <c r="G357" s="21">
        <f t="shared" si="15"/>
        <v>116289.99521425001</v>
      </c>
      <c r="H357" s="21">
        <f t="shared" si="16"/>
        <v>116379.27035736782</v>
      </c>
      <c r="I357" s="21">
        <f t="shared" si="14"/>
        <v>12308.810357367809</v>
      </c>
    </row>
    <row r="358" spans="1:9" x14ac:dyDescent="0.25">
      <c r="A358" s="13">
        <v>397.02</v>
      </c>
      <c r="B358" s="7"/>
      <c r="C358" s="14" t="s">
        <v>25</v>
      </c>
      <c r="D358" s="33">
        <v>31597922.960000001</v>
      </c>
      <c r="E358" s="24">
        <v>31597922.960000001</v>
      </c>
      <c r="F358" s="39">
        <v>6.6699999999999995E-2</v>
      </c>
      <c r="G358" s="21">
        <f t="shared" si="15"/>
        <v>33178609.056074001</v>
      </c>
      <c r="H358" s="21">
        <f t="shared" si="16"/>
        <v>33190157.447643492</v>
      </c>
      <c r="I358" s="21">
        <f t="shared" si="14"/>
        <v>1592234.4876434915</v>
      </c>
    </row>
    <row r="359" spans="1:9" x14ac:dyDescent="0.25">
      <c r="A359" s="13">
        <v>397.02</v>
      </c>
      <c r="B359" s="7"/>
      <c r="C359" s="14" t="s">
        <v>38</v>
      </c>
      <c r="D359" s="33">
        <v>5575099.4199999999</v>
      </c>
      <c r="E359" s="24">
        <v>4156418.18</v>
      </c>
      <c r="F359" s="39">
        <v>6.6699999999999995E-2</v>
      </c>
      <c r="G359" s="21">
        <f t="shared" si="15"/>
        <v>4435312.5284855003</v>
      </c>
      <c r="H359" s="21">
        <f t="shared" si="16"/>
        <v>4437350.1127666729</v>
      </c>
      <c r="I359" s="21">
        <f t="shared" si="14"/>
        <v>280931.93276667269</v>
      </c>
    </row>
    <row r="360" spans="1:9" x14ac:dyDescent="0.25">
      <c r="A360" s="13">
        <v>397.02</v>
      </c>
      <c r="B360" s="7"/>
      <c r="C360" s="14" t="s">
        <v>105</v>
      </c>
      <c r="D360" s="33">
        <v>6700335.0800000001</v>
      </c>
      <c r="E360" s="24">
        <v>2067368.48</v>
      </c>
      <c r="F360" s="39">
        <v>6.6699999999999995E-2</v>
      </c>
      <c r="G360" s="21">
        <f t="shared" si="15"/>
        <v>2402552.7423769999</v>
      </c>
      <c r="H360" s="21">
        <f t="shared" si="16"/>
        <v>2405001.5771706221</v>
      </c>
      <c r="I360" s="21">
        <f t="shared" si="14"/>
        <v>337633.09717062209</v>
      </c>
    </row>
    <row r="361" spans="1:9" x14ac:dyDescent="0.25">
      <c r="A361" s="13">
        <v>397.02</v>
      </c>
      <c r="B361" s="7"/>
      <c r="C361" s="14" t="s">
        <v>134</v>
      </c>
      <c r="D361" s="33">
        <v>2025609.38</v>
      </c>
      <c r="E361" s="24">
        <v>1772408.19</v>
      </c>
      <c r="F361" s="39">
        <v>6.6699999999999995E-2</v>
      </c>
      <c r="G361" s="21">
        <f t="shared" si="15"/>
        <v>1873739.2992344999</v>
      </c>
      <c r="H361" s="21">
        <f t="shared" si="16"/>
        <v>1874479.6178407795</v>
      </c>
      <c r="I361" s="21">
        <f t="shared" si="14"/>
        <v>102071.42784077954</v>
      </c>
    </row>
    <row r="362" spans="1:9" x14ac:dyDescent="0.25">
      <c r="A362" s="13">
        <v>397.02</v>
      </c>
      <c r="B362" s="7"/>
      <c r="C362" s="14" t="s">
        <v>78</v>
      </c>
      <c r="D362" s="33">
        <v>28271505.710000001</v>
      </c>
      <c r="E362" s="24">
        <v>9483071.1199999992</v>
      </c>
      <c r="F362" s="39">
        <v>6.6699999999999995E-2</v>
      </c>
      <c r="G362" s="21">
        <f t="shared" si="15"/>
        <v>10897353.193142749</v>
      </c>
      <c r="H362" s="21">
        <f t="shared" si="16"/>
        <v>10907685.847558403</v>
      </c>
      <c r="I362" s="21">
        <f t="shared" si="14"/>
        <v>1424614.7275584042</v>
      </c>
    </row>
    <row r="363" spans="1:9" x14ac:dyDescent="0.25">
      <c r="A363" s="13">
        <v>397.02</v>
      </c>
      <c r="B363" s="7"/>
      <c r="C363" s="14" t="s">
        <v>135</v>
      </c>
      <c r="D363" s="33">
        <v>309866.96000000002</v>
      </c>
      <c r="E363" s="24">
        <v>268757.77</v>
      </c>
      <c r="F363" s="39">
        <v>6.6699999999999995E-2</v>
      </c>
      <c r="G363" s="21">
        <f t="shared" si="15"/>
        <v>284258.86467400001</v>
      </c>
      <c r="H363" s="21">
        <f t="shared" si="16"/>
        <v>284372.1146807507</v>
      </c>
      <c r="I363" s="21">
        <f t="shared" si="14"/>
        <v>15614.344680750684</v>
      </c>
    </row>
    <row r="364" spans="1:9" x14ac:dyDescent="0.25">
      <c r="A364" s="13">
        <v>397.02</v>
      </c>
      <c r="B364" s="7"/>
      <c r="C364" s="14" t="s">
        <v>136</v>
      </c>
      <c r="D364" s="33">
        <v>1936740.19</v>
      </c>
      <c r="E364" s="24">
        <v>1175854.8</v>
      </c>
      <c r="F364" s="39">
        <v>6.6699999999999995E-2</v>
      </c>
      <c r="G364" s="21">
        <f t="shared" si="15"/>
        <v>1272740.2280047501</v>
      </c>
      <c r="H364" s="21">
        <f t="shared" si="16"/>
        <v>1273448.0667481639</v>
      </c>
      <c r="I364" s="21">
        <f t="shared" si="14"/>
        <v>97593.266748163849</v>
      </c>
    </row>
    <row r="365" spans="1:9" x14ac:dyDescent="0.25">
      <c r="A365" s="13">
        <v>397.02</v>
      </c>
      <c r="B365" s="7"/>
      <c r="C365" s="14" t="s">
        <v>137</v>
      </c>
      <c r="D365" s="33">
        <v>158176640.09999999</v>
      </c>
      <c r="E365" s="24">
        <v>6915649.96</v>
      </c>
      <c r="F365" s="39">
        <v>6.6699999999999995E-2</v>
      </c>
      <c r="G365" s="21">
        <f t="shared" si="15"/>
        <v>14828436.381002499</v>
      </c>
      <c r="H365" s="21">
        <f t="shared" si="16"/>
        <v>14886246.692754116</v>
      </c>
      <c r="I365" s="21">
        <f t="shared" si="14"/>
        <v>7970596.7327541159</v>
      </c>
    </row>
    <row r="366" spans="1:9" x14ac:dyDescent="0.25">
      <c r="A366" s="13">
        <v>397.03</v>
      </c>
      <c r="B366" s="7"/>
      <c r="C366" s="14" t="s">
        <v>26</v>
      </c>
      <c r="D366" s="33">
        <v>10200635.289999999</v>
      </c>
      <c r="E366" s="24">
        <v>3915557.0300000003</v>
      </c>
      <c r="F366" s="39">
        <v>6.6699999999999995E-2</v>
      </c>
      <c r="G366" s="21">
        <f t="shared" si="15"/>
        <v>4425843.8103822507</v>
      </c>
      <c r="H366" s="21">
        <f t="shared" si="16"/>
        <v>4429571.9329786506</v>
      </c>
      <c r="I366" s="21">
        <f t="shared" si="14"/>
        <v>514014.90297865029</v>
      </c>
    </row>
    <row r="367" spans="1:9" x14ac:dyDescent="0.25">
      <c r="A367" s="13">
        <v>398</v>
      </c>
      <c r="B367" s="7"/>
      <c r="C367" s="8" t="s">
        <v>57</v>
      </c>
      <c r="D367" s="33">
        <v>371322.58</v>
      </c>
      <c r="E367" s="24">
        <v>193781.92</v>
      </c>
      <c r="F367" s="39">
        <v>2.9399999999999999E-2</v>
      </c>
      <c r="G367" s="21">
        <f t="shared" si="15"/>
        <v>201969.58288900001</v>
      </c>
      <c r="H367" s="21">
        <f t="shared" si="16"/>
        <v>202029.40143065481</v>
      </c>
      <c r="I367" s="21">
        <f t="shared" si="14"/>
        <v>8247.4814306547923</v>
      </c>
    </row>
    <row r="369" spans="9:9" x14ac:dyDescent="0.25">
      <c r="I369" s="21">
        <f>SUM(I48:I367)</f>
        <v>112552556.36434868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AC41-FDC8-457B-BB85-090F4D0B0E31}">
  <dimension ref="A1:I369"/>
  <sheetViews>
    <sheetView workbookViewId="0">
      <selection activeCell="I1" sqref="I1"/>
    </sheetView>
  </sheetViews>
  <sheetFormatPr defaultRowHeight="15" x14ac:dyDescent="0.25"/>
  <cols>
    <col min="2" max="2" width="1.85546875" bestFit="1" customWidth="1"/>
    <col min="3" max="3" width="46.42578125" bestFit="1" customWidth="1"/>
    <col min="4" max="4" width="15.7109375" style="21" bestFit="1" customWidth="1"/>
    <col min="5" max="5" width="17.42578125" style="21" bestFit="1" customWidth="1"/>
    <col min="6" max="6" width="12.140625" style="39" customWidth="1"/>
    <col min="7" max="7" width="15.7109375" bestFit="1" customWidth="1"/>
    <col min="8" max="8" width="15.42578125" customWidth="1"/>
    <col min="9" max="9" width="14.85546875" bestFit="1" customWidth="1"/>
  </cols>
  <sheetData>
    <row r="1" spans="1:9" ht="15.75" thickBot="1" x14ac:dyDescent="0.3">
      <c r="A1" t="s">
        <v>143</v>
      </c>
      <c r="I1" s="43" t="s">
        <v>155</v>
      </c>
    </row>
    <row r="2" spans="1:9" ht="15.75" thickBot="1" x14ac:dyDescent="0.3">
      <c r="A2" s="1"/>
      <c r="B2" s="1"/>
      <c r="C2" s="2"/>
      <c r="D2" s="23" t="s">
        <v>141</v>
      </c>
      <c r="E2" s="23" t="s">
        <v>141</v>
      </c>
    </row>
    <row r="3" spans="1:9" ht="60.75" thickBot="1" x14ac:dyDescent="0.3">
      <c r="A3" s="3" t="s">
        <v>0</v>
      </c>
      <c r="B3" s="1"/>
      <c r="C3" s="3" t="s">
        <v>1</v>
      </c>
      <c r="D3" s="25" t="s">
        <v>140</v>
      </c>
      <c r="E3" s="25" t="s">
        <v>142</v>
      </c>
      <c r="F3" s="41" t="s">
        <v>144</v>
      </c>
      <c r="G3" s="40" t="s">
        <v>145</v>
      </c>
      <c r="H3" s="40" t="s">
        <v>146</v>
      </c>
      <c r="I3" t="s">
        <v>149</v>
      </c>
    </row>
    <row r="4" spans="1:9" x14ac:dyDescent="0.25">
      <c r="A4" s="1" t="s">
        <v>2</v>
      </c>
      <c r="B4" s="1"/>
      <c r="C4" s="1" t="s">
        <v>3</v>
      </c>
    </row>
    <row r="5" spans="1:9" x14ac:dyDescent="0.25">
      <c r="A5" s="1"/>
      <c r="B5" s="1"/>
      <c r="C5" s="1"/>
    </row>
    <row r="6" spans="1:9" x14ac:dyDescent="0.25">
      <c r="A6" s="4"/>
      <c r="B6" s="4"/>
      <c r="C6" s="4"/>
    </row>
    <row r="7" spans="1:9" x14ac:dyDescent="0.25">
      <c r="A7" s="4"/>
      <c r="B7" s="4"/>
      <c r="C7" s="5" t="s">
        <v>4</v>
      </c>
    </row>
    <row r="8" spans="1:9" x14ac:dyDescent="0.25">
      <c r="A8" s="6">
        <v>301</v>
      </c>
      <c r="B8" s="7"/>
      <c r="C8" s="8" t="s">
        <v>5</v>
      </c>
      <c r="D8" s="21">
        <v>25806.797896034932</v>
      </c>
      <c r="E8" s="21">
        <v>0</v>
      </c>
    </row>
    <row r="9" spans="1:9" x14ac:dyDescent="0.25">
      <c r="A9" s="6">
        <v>302</v>
      </c>
      <c r="B9" s="7"/>
      <c r="C9" s="8" t="s">
        <v>6</v>
      </c>
      <c r="D9" s="21">
        <v>930725.44586004538</v>
      </c>
      <c r="E9" s="21">
        <v>930725.44586004538</v>
      </c>
    </row>
    <row r="10" spans="1:9" x14ac:dyDescent="0.25">
      <c r="A10" s="6">
        <v>303</v>
      </c>
      <c r="B10" s="7"/>
      <c r="C10" s="8" t="s">
        <v>7</v>
      </c>
      <c r="D10" s="21">
        <v>9220094.4007933363</v>
      </c>
      <c r="E10" s="21">
        <v>4267905.1640497493</v>
      </c>
    </row>
    <row r="11" spans="1:9" x14ac:dyDescent="0.25">
      <c r="A11" s="9"/>
      <c r="B11" s="2"/>
      <c r="C11" s="10" t="s">
        <v>8</v>
      </c>
    </row>
    <row r="12" spans="1:9" x14ac:dyDescent="0.25">
      <c r="A12" s="9"/>
      <c r="B12" s="2"/>
      <c r="C12" s="10" t="s">
        <v>5</v>
      </c>
    </row>
    <row r="13" spans="1:9" x14ac:dyDescent="0.25">
      <c r="A13" s="9"/>
      <c r="B13" s="2"/>
      <c r="C13" s="5" t="s">
        <v>9</v>
      </c>
    </row>
    <row r="14" spans="1:9" x14ac:dyDescent="0.25">
      <c r="A14" s="6">
        <v>301</v>
      </c>
      <c r="B14" s="7"/>
      <c r="C14" s="8" t="s">
        <v>5</v>
      </c>
      <c r="D14" s="21">
        <v>0</v>
      </c>
      <c r="E14" s="21">
        <v>0</v>
      </c>
    </row>
    <row r="15" spans="1:9" x14ac:dyDescent="0.25">
      <c r="A15" s="6">
        <v>302</v>
      </c>
      <c r="B15" s="7"/>
      <c r="C15" s="8" t="s">
        <v>6</v>
      </c>
      <c r="D15" s="21">
        <v>0</v>
      </c>
      <c r="E15" s="21">
        <v>0</v>
      </c>
    </row>
    <row r="16" spans="1:9" x14ac:dyDescent="0.25">
      <c r="A16" s="6">
        <v>303</v>
      </c>
      <c r="B16" s="7"/>
      <c r="C16" s="8" t="s">
        <v>7</v>
      </c>
      <c r="D16" s="21">
        <v>18138835</v>
      </c>
      <c r="E16" s="21">
        <v>2312901.154122429</v>
      </c>
    </row>
    <row r="17" spans="1:5" x14ac:dyDescent="0.25">
      <c r="A17" s="9"/>
      <c r="B17" s="2"/>
      <c r="C17" s="10"/>
    </row>
    <row r="18" spans="1:5" x14ac:dyDescent="0.25">
      <c r="A18" s="9"/>
      <c r="B18" s="2"/>
      <c r="C18" s="5" t="s">
        <v>10</v>
      </c>
    </row>
    <row r="19" spans="1:5" x14ac:dyDescent="0.25">
      <c r="A19" s="6">
        <v>301</v>
      </c>
      <c r="B19" s="7"/>
      <c r="C19" s="8" t="s">
        <v>5</v>
      </c>
      <c r="D19" s="21">
        <v>0</v>
      </c>
      <c r="E19" s="21">
        <v>0</v>
      </c>
    </row>
    <row r="20" spans="1:5" x14ac:dyDescent="0.25">
      <c r="A20" s="6">
        <v>302</v>
      </c>
      <c r="B20" s="7"/>
      <c r="C20" s="8" t="s">
        <v>6</v>
      </c>
      <c r="D20" s="21">
        <v>0</v>
      </c>
      <c r="E20" s="21">
        <v>0</v>
      </c>
    </row>
    <row r="21" spans="1:5" x14ac:dyDescent="0.25">
      <c r="A21" s="6">
        <v>303</v>
      </c>
      <c r="B21" s="7"/>
      <c r="C21" s="8" t="s">
        <v>7</v>
      </c>
      <c r="D21" s="21">
        <v>10411310</v>
      </c>
      <c r="E21" s="21">
        <v>1444908.477894753</v>
      </c>
    </row>
    <row r="22" spans="1:5" x14ac:dyDescent="0.25">
      <c r="A22" s="6"/>
      <c r="B22" s="7"/>
      <c r="C22" s="8"/>
    </row>
    <row r="23" spans="1:5" x14ac:dyDescent="0.25">
      <c r="A23" s="9"/>
      <c r="B23" s="2"/>
      <c r="C23" s="5" t="s">
        <v>11</v>
      </c>
    </row>
    <row r="24" spans="1:5" x14ac:dyDescent="0.25">
      <c r="A24" s="6">
        <v>301</v>
      </c>
      <c r="B24" s="7"/>
      <c r="C24" s="8" t="s">
        <v>5</v>
      </c>
      <c r="D24" s="21">
        <v>0</v>
      </c>
      <c r="E24" s="21">
        <v>0</v>
      </c>
    </row>
    <row r="25" spans="1:5" x14ac:dyDescent="0.25">
      <c r="A25" s="6">
        <v>302</v>
      </c>
      <c r="B25" s="7"/>
      <c r="C25" s="8" t="s">
        <v>6</v>
      </c>
      <c r="D25" s="21">
        <v>0</v>
      </c>
      <c r="E25" s="21">
        <v>0</v>
      </c>
    </row>
    <row r="26" spans="1:5" x14ac:dyDescent="0.25">
      <c r="A26" s="6">
        <v>303</v>
      </c>
      <c r="B26" s="7"/>
      <c r="C26" s="8" t="s">
        <v>7</v>
      </c>
      <c r="D26" s="21">
        <v>10270821</v>
      </c>
      <c r="E26" s="21">
        <v>1312068.7456347975</v>
      </c>
    </row>
    <row r="27" spans="1:5" x14ac:dyDescent="0.25">
      <c r="A27" s="9"/>
      <c r="B27" s="2"/>
      <c r="C27" s="10" t="s">
        <v>12</v>
      </c>
    </row>
    <row r="28" spans="1:5" x14ac:dyDescent="0.25">
      <c r="A28" s="11"/>
      <c r="B28" s="4"/>
      <c r="C28" s="4"/>
    </row>
    <row r="29" spans="1:5" x14ac:dyDescent="0.25">
      <c r="A29" s="11"/>
      <c r="B29" s="4"/>
      <c r="C29" s="4"/>
    </row>
    <row r="30" spans="1:5" x14ac:dyDescent="0.25">
      <c r="A30" s="6"/>
      <c r="B30" s="7"/>
      <c r="C30" s="12" t="s">
        <v>13</v>
      </c>
    </row>
    <row r="31" spans="1:5" x14ac:dyDescent="0.25">
      <c r="A31" s="6">
        <v>310</v>
      </c>
      <c r="B31" s="7"/>
      <c r="C31" s="8" t="s">
        <v>14</v>
      </c>
      <c r="D31" s="33">
        <v>0</v>
      </c>
      <c r="E31" s="21">
        <v>0</v>
      </c>
    </row>
    <row r="32" spans="1:5" x14ac:dyDescent="0.25">
      <c r="A32" s="6">
        <v>311</v>
      </c>
      <c r="B32" s="7"/>
      <c r="C32" s="8" t="s">
        <v>15</v>
      </c>
      <c r="D32" s="33">
        <v>0</v>
      </c>
      <c r="E32" s="21">
        <v>0</v>
      </c>
    </row>
    <row r="33" spans="1:9" x14ac:dyDescent="0.25">
      <c r="A33" s="6">
        <v>312</v>
      </c>
      <c r="B33" s="7"/>
      <c r="C33" s="8" t="s">
        <v>16</v>
      </c>
      <c r="D33" s="33">
        <v>0</v>
      </c>
      <c r="E33" s="21">
        <v>0</v>
      </c>
    </row>
    <row r="34" spans="1:9" x14ac:dyDescent="0.25">
      <c r="A34" s="6">
        <v>314</v>
      </c>
      <c r="B34" s="7"/>
      <c r="C34" s="8" t="s">
        <v>17</v>
      </c>
      <c r="D34" s="33">
        <v>0</v>
      </c>
      <c r="E34" s="21">
        <v>0</v>
      </c>
    </row>
    <row r="35" spans="1:9" x14ac:dyDescent="0.25">
      <c r="A35" s="6">
        <v>315</v>
      </c>
      <c r="B35" s="7"/>
      <c r="C35" s="8" t="s">
        <v>18</v>
      </c>
      <c r="D35" s="33">
        <v>0</v>
      </c>
      <c r="E35" s="21">
        <v>0</v>
      </c>
    </row>
    <row r="36" spans="1:9" x14ac:dyDescent="0.25">
      <c r="A36" s="6">
        <v>316</v>
      </c>
      <c r="B36" s="7"/>
      <c r="C36" s="8" t="s">
        <v>19</v>
      </c>
      <c r="D36" s="33">
        <v>0</v>
      </c>
      <c r="E36" s="21">
        <v>0</v>
      </c>
    </row>
    <row r="37" spans="1:9" x14ac:dyDescent="0.25">
      <c r="A37" s="6"/>
      <c r="B37" s="7"/>
      <c r="C37" s="8"/>
      <c r="D37" s="33">
        <v>0</v>
      </c>
      <c r="E37" s="21">
        <v>0</v>
      </c>
    </row>
    <row r="38" spans="1:9" x14ac:dyDescent="0.25">
      <c r="A38" s="6"/>
      <c r="B38" s="7"/>
      <c r="C38" s="12" t="s">
        <v>20</v>
      </c>
    </row>
    <row r="39" spans="1:9" x14ac:dyDescent="0.25">
      <c r="A39" s="6">
        <v>310</v>
      </c>
      <c r="B39" s="7"/>
      <c r="C39" s="8" t="s">
        <v>14</v>
      </c>
      <c r="D39" s="33">
        <v>0</v>
      </c>
      <c r="E39" s="21">
        <v>0</v>
      </c>
    </row>
    <row r="40" spans="1:9" x14ac:dyDescent="0.25">
      <c r="A40" s="6">
        <v>311</v>
      </c>
      <c r="B40" s="7"/>
      <c r="C40" s="8" t="s">
        <v>15</v>
      </c>
      <c r="D40" s="33">
        <v>0</v>
      </c>
      <c r="E40" s="21">
        <v>-217753.51474761925</v>
      </c>
    </row>
    <row r="41" spans="1:9" x14ac:dyDescent="0.25">
      <c r="A41" s="6">
        <v>312</v>
      </c>
      <c r="B41" s="7"/>
      <c r="C41" s="8" t="s">
        <v>16</v>
      </c>
      <c r="D41" s="33">
        <v>0</v>
      </c>
      <c r="E41" s="21">
        <v>-7205577.6612057937</v>
      </c>
    </row>
    <row r="42" spans="1:9" x14ac:dyDescent="0.25">
      <c r="A42" s="6" t="s">
        <v>21</v>
      </c>
      <c r="B42" s="7"/>
      <c r="C42" s="8" t="s">
        <v>22</v>
      </c>
      <c r="D42" s="33">
        <v>0</v>
      </c>
      <c r="E42" s="21">
        <v>0</v>
      </c>
    </row>
    <row r="43" spans="1:9" x14ac:dyDescent="0.25">
      <c r="A43" s="6">
        <v>314</v>
      </c>
      <c r="B43" s="7"/>
      <c r="C43" s="8" t="s">
        <v>17</v>
      </c>
      <c r="D43" s="33">
        <v>0</v>
      </c>
      <c r="E43" s="21">
        <v>-1335625.3877887065</v>
      </c>
    </row>
    <row r="44" spans="1:9" x14ac:dyDescent="0.25">
      <c r="A44" s="6">
        <v>315</v>
      </c>
      <c r="B44" s="7"/>
      <c r="C44" s="8" t="s">
        <v>18</v>
      </c>
      <c r="D44" s="33">
        <v>0</v>
      </c>
      <c r="E44" s="21">
        <v>-75211.494902311446</v>
      </c>
    </row>
    <row r="45" spans="1:9" x14ac:dyDescent="0.25">
      <c r="A45" s="6">
        <v>316</v>
      </c>
      <c r="B45" s="7"/>
      <c r="C45" s="8" t="s">
        <v>19</v>
      </c>
      <c r="D45" s="33">
        <v>0</v>
      </c>
      <c r="E45" s="21">
        <v>-31478.979286001697</v>
      </c>
    </row>
    <row r="46" spans="1:9" x14ac:dyDescent="0.25">
      <c r="A46" s="6"/>
      <c r="B46" s="7"/>
      <c r="C46" s="8"/>
    </row>
    <row r="47" spans="1:9" x14ac:dyDescent="0.25">
      <c r="A47" s="6"/>
      <c r="B47" s="7"/>
      <c r="C47" s="12" t="s">
        <v>23</v>
      </c>
    </row>
    <row r="48" spans="1:9" x14ac:dyDescent="0.25">
      <c r="A48" s="6">
        <v>310</v>
      </c>
      <c r="B48" s="7"/>
      <c r="C48" s="8" t="s">
        <v>14</v>
      </c>
      <c r="D48" s="21">
        <v>112523.29427545283</v>
      </c>
      <c r="E48" s="21">
        <v>0</v>
      </c>
      <c r="F48" s="39">
        <v>0</v>
      </c>
      <c r="G48" s="21">
        <f>E48+((D48*F48)*(9/12))</f>
        <v>0</v>
      </c>
      <c r="H48" s="21">
        <f>G48+((D48*F48)*(2/365))</f>
        <v>0</v>
      </c>
      <c r="I48" s="21">
        <f>H48-E48</f>
        <v>0</v>
      </c>
    </row>
    <row r="49" spans="1:9" x14ac:dyDescent="0.25">
      <c r="A49" s="6">
        <v>311</v>
      </c>
      <c r="B49" s="7"/>
      <c r="C49" s="8" t="s">
        <v>15</v>
      </c>
      <c r="D49" s="21">
        <v>4207075.6658070842</v>
      </c>
      <c r="E49" s="21">
        <v>2784606.1707789772</v>
      </c>
      <c r="F49" s="39">
        <v>1.9900000000000001E-2</v>
      </c>
      <c r="G49" s="21">
        <f t="shared" ref="G49:G112" si="0">E49+((D49*F49)*(9/12))</f>
        <v>2847396.775091148</v>
      </c>
      <c r="H49" s="21">
        <f t="shared" ref="H49:H112" si="1">G49+((D49*F49)*(2/365))</f>
        <v>2847855.5192322414</v>
      </c>
      <c r="I49" s="21">
        <f t="shared" ref="I49:I112" si="2">H49-E49</f>
        <v>63249.348453264218</v>
      </c>
    </row>
    <row r="50" spans="1:9" x14ac:dyDescent="0.25">
      <c r="A50" s="6">
        <v>312</v>
      </c>
      <c r="B50" s="7"/>
      <c r="C50" s="8" t="s">
        <v>16</v>
      </c>
      <c r="D50" s="21">
        <v>72027033.233140439</v>
      </c>
      <c r="E50" s="21">
        <v>42759929.010710716</v>
      </c>
      <c r="F50" s="39">
        <v>3.5700000000000003E-2</v>
      </c>
      <c r="G50" s="21">
        <f t="shared" si="0"/>
        <v>44688452.825528055</v>
      </c>
      <c r="H50" s="21">
        <f t="shared" si="1"/>
        <v>44702542.497234486</v>
      </c>
      <c r="I50" s="21">
        <f t="shared" si="2"/>
        <v>1942613.4865237698</v>
      </c>
    </row>
    <row r="51" spans="1:9" x14ac:dyDescent="0.25">
      <c r="A51" s="6" t="s">
        <v>24</v>
      </c>
      <c r="B51" s="7"/>
      <c r="C51" s="8" t="s">
        <v>22</v>
      </c>
      <c r="D51" s="21">
        <v>287302.90137994109</v>
      </c>
      <c r="E51" s="21">
        <v>336557.36823547783</v>
      </c>
      <c r="F51" s="39">
        <v>0.1789</v>
      </c>
      <c r="G51" s="21">
        <f t="shared" si="0"/>
        <v>375106.2350281314</v>
      </c>
      <c r="H51" s="21">
        <f t="shared" si="1"/>
        <v>375387.87058460742</v>
      </c>
      <c r="I51" s="21">
        <f t="shared" si="2"/>
        <v>38830.502349129587</v>
      </c>
    </row>
    <row r="52" spans="1:9" x14ac:dyDescent="0.25">
      <c r="A52" s="6">
        <v>314</v>
      </c>
      <c r="B52" s="7"/>
      <c r="C52" s="8" t="s">
        <v>17</v>
      </c>
      <c r="D52" s="21">
        <v>13957254.50742304</v>
      </c>
      <c r="E52" s="21">
        <v>6623536.3135968596</v>
      </c>
      <c r="F52" s="39">
        <v>0.04</v>
      </c>
      <c r="G52" s="21">
        <f t="shared" si="0"/>
        <v>7042253.9488195507</v>
      </c>
      <c r="H52" s="21">
        <f t="shared" si="1"/>
        <v>7045313.0730951503</v>
      </c>
      <c r="I52" s="21">
        <f t="shared" si="2"/>
        <v>421776.75949829072</v>
      </c>
    </row>
    <row r="53" spans="1:9" x14ac:dyDescent="0.25">
      <c r="A53" s="6">
        <v>315</v>
      </c>
      <c r="B53" s="7"/>
      <c r="C53" s="8" t="s">
        <v>18</v>
      </c>
      <c r="D53" s="21">
        <v>8290655.0994686363</v>
      </c>
      <c r="E53" s="21">
        <v>4578068.8298750781</v>
      </c>
      <c r="F53" s="39">
        <v>3.3700000000000001E-2</v>
      </c>
      <c r="G53" s="21">
        <f t="shared" si="0"/>
        <v>4787615.1375141479</v>
      </c>
      <c r="H53" s="21">
        <f t="shared" si="1"/>
        <v>4789146.0694421045</v>
      </c>
      <c r="I53" s="21">
        <f t="shared" si="2"/>
        <v>211077.2395670265</v>
      </c>
    </row>
    <row r="54" spans="1:9" x14ac:dyDescent="0.25">
      <c r="A54" s="13">
        <v>315.02</v>
      </c>
      <c r="B54" s="7"/>
      <c r="C54" s="14" t="s">
        <v>25</v>
      </c>
      <c r="D54" s="21">
        <v>208531.61874185776</v>
      </c>
      <c r="E54" s="21">
        <v>208508.31321852413</v>
      </c>
      <c r="F54" s="39">
        <v>6.6699999999999995E-2</v>
      </c>
      <c r="G54" s="21">
        <f t="shared" si="0"/>
        <v>218940.10744608555</v>
      </c>
      <c r="H54" s="21">
        <f t="shared" si="1"/>
        <v>219016.32146783941</v>
      </c>
      <c r="I54" s="21">
        <f t="shared" si="2"/>
        <v>10508.008249315288</v>
      </c>
    </row>
    <row r="55" spans="1:9" x14ac:dyDescent="0.25">
      <c r="A55" s="13">
        <v>315.02999999999997</v>
      </c>
      <c r="B55" s="7"/>
      <c r="C55" s="14" t="s">
        <v>26</v>
      </c>
      <c r="D55" s="21">
        <v>5903.2583666458459</v>
      </c>
      <c r="E55" s="21">
        <v>4034.8027058980992</v>
      </c>
      <c r="F55" s="39">
        <v>6.6699999999999995E-2</v>
      </c>
      <c r="G55" s="21">
        <f t="shared" si="0"/>
        <v>4330.1132056895576</v>
      </c>
      <c r="H55" s="21">
        <f t="shared" si="1"/>
        <v>4332.2707253227372</v>
      </c>
      <c r="I55" s="21">
        <f t="shared" si="2"/>
        <v>297.46801942463799</v>
      </c>
    </row>
    <row r="56" spans="1:9" x14ac:dyDescent="0.25">
      <c r="A56" s="6">
        <v>316</v>
      </c>
      <c r="B56" s="7"/>
      <c r="C56" s="8" t="s">
        <v>19</v>
      </c>
      <c r="D56" s="21">
        <v>1489353.0801338449</v>
      </c>
      <c r="E56" s="21">
        <v>772069.06352056749</v>
      </c>
      <c r="F56" s="39">
        <v>2.9600000000000001E-2</v>
      </c>
      <c r="G56" s="21">
        <f t="shared" si="0"/>
        <v>805132.70189953886</v>
      </c>
      <c r="H56" s="21">
        <f t="shared" si="1"/>
        <v>805374.26272787841</v>
      </c>
      <c r="I56" s="21">
        <f t="shared" si="2"/>
        <v>33305.199207310914</v>
      </c>
    </row>
    <row r="57" spans="1:9" x14ac:dyDescent="0.25">
      <c r="A57" s="6"/>
      <c r="B57" s="7"/>
      <c r="C57" s="8"/>
      <c r="G57" s="21"/>
      <c r="H57" s="21"/>
      <c r="I57" s="21">
        <f t="shared" si="2"/>
        <v>0</v>
      </c>
    </row>
    <row r="58" spans="1:9" x14ac:dyDescent="0.25">
      <c r="A58" s="6"/>
      <c r="B58" s="7"/>
      <c r="C58" s="12" t="s">
        <v>27</v>
      </c>
      <c r="G58" s="21"/>
      <c r="H58" s="21"/>
      <c r="I58" s="21">
        <f t="shared" si="2"/>
        <v>0</v>
      </c>
    </row>
    <row r="59" spans="1:9" x14ac:dyDescent="0.25">
      <c r="A59" s="6">
        <v>310</v>
      </c>
      <c r="B59" s="7"/>
      <c r="C59" s="8" t="s">
        <v>14</v>
      </c>
      <c r="D59" s="21">
        <v>0</v>
      </c>
      <c r="E59" s="21">
        <v>0</v>
      </c>
      <c r="G59" s="21">
        <f t="shared" si="0"/>
        <v>0</v>
      </c>
      <c r="H59" s="21">
        <f t="shared" si="1"/>
        <v>0</v>
      </c>
      <c r="I59" s="21">
        <f t="shared" si="2"/>
        <v>0</v>
      </c>
    </row>
    <row r="60" spans="1:9" x14ac:dyDescent="0.25">
      <c r="A60" s="6">
        <v>311</v>
      </c>
      <c r="B60" s="7"/>
      <c r="C60" s="8" t="s">
        <v>15</v>
      </c>
      <c r="D60" s="21">
        <v>18552791.024163917</v>
      </c>
      <c r="E60" s="21">
        <v>4616703.6679499419</v>
      </c>
      <c r="F60" s="39">
        <v>2.0799999999999999E-2</v>
      </c>
      <c r="G60" s="21">
        <f t="shared" si="0"/>
        <v>4906127.2079268992</v>
      </c>
      <c r="H60" s="21">
        <f t="shared" si="1"/>
        <v>4908241.7178080091</v>
      </c>
      <c r="I60" s="21">
        <f t="shared" si="2"/>
        <v>291538.04985806718</v>
      </c>
    </row>
    <row r="61" spans="1:9" x14ac:dyDescent="0.25">
      <c r="A61" s="6" t="s">
        <v>28</v>
      </c>
      <c r="B61" s="7"/>
      <c r="C61" s="8" t="s">
        <v>15</v>
      </c>
      <c r="D61" s="21">
        <v>0</v>
      </c>
      <c r="E61" s="21">
        <v>3544751.3</v>
      </c>
      <c r="G61" s="21">
        <f t="shared" si="0"/>
        <v>3544751.3</v>
      </c>
      <c r="H61" s="21">
        <f t="shared" si="1"/>
        <v>3544751.3</v>
      </c>
      <c r="I61" s="21">
        <f t="shared" si="2"/>
        <v>0</v>
      </c>
    </row>
    <row r="62" spans="1:9" x14ac:dyDescent="0.25">
      <c r="A62" s="6">
        <v>312</v>
      </c>
      <c r="B62" s="7"/>
      <c r="C62" s="8" t="s">
        <v>16</v>
      </c>
      <c r="D62" s="21">
        <v>127360272.54212189</v>
      </c>
      <c r="E62" s="21">
        <v>26568015.184206747</v>
      </c>
      <c r="F62" s="39">
        <v>3.1E-2</v>
      </c>
      <c r="G62" s="21">
        <f t="shared" si="0"/>
        <v>29529141.520811081</v>
      </c>
      <c r="H62" s="21">
        <f t="shared" si="1"/>
        <v>29550775.320530564</v>
      </c>
      <c r="I62" s="21">
        <f t="shared" si="2"/>
        <v>2982760.1363238171</v>
      </c>
    </row>
    <row r="63" spans="1:9" x14ac:dyDescent="0.25">
      <c r="A63" s="6" t="s">
        <v>29</v>
      </c>
      <c r="B63" s="7"/>
      <c r="C63" s="8" t="s">
        <v>16</v>
      </c>
      <c r="D63" s="21">
        <v>0</v>
      </c>
      <c r="E63" s="21">
        <v>23321791.170000002</v>
      </c>
      <c r="G63" s="21">
        <f t="shared" si="0"/>
        <v>23321791.170000002</v>
      </c>
      <c r="H63" s="21">
        <f t="shared" si="1"/>
        <v>23321791.170000002</v>
      </c>
      <c r="I63" s="21">
        <f t="shared" si="2"/>
        <v>0</v>
      </c>
    </row>
    <row r="64" spans="1:9" x14ac:dyDescent="0.25">
      <c r="A64" s="6">
        <v>314</v>
      </c>
      <c r="B64" s="7"/>
      <c r="C64" s="8" t="s">
        <v>17</v>
      </c>
      <c r="D64" s="21">
        <v>44978535.228469707</v>
      </c>
      <c r="E64" s="21">
        <v>10973531.949218793</v>
      </c>
      <c r="F64" s="39">
        <v>2.58E-2</v>
      </c>
      <c r="G64" s="21">
        <f t="shared" si="0"/>
        <v>11843866.605889682</v>
      </c>
      <c r="H64" s="21">
        <f t="shared" si="1"/>
        <v>11850225.215253487</v>
      </c>
      <c r="I64" s="21">
        <f t="shared" si="2"/>
        <v>876693.26603469439</v>
      </c>
    </row>
    <row r="65" spans="1:9" x14ac:dyDescent="0.25">
      <c r="A65" s="6" t="s">
        <v>30</v>
      </c>
      <c r="B65" s="7"/>
      <c r="C65" s="8" t="s">
        <v>17</v>
      </c>
      <c r="D65" s="21">
        <v>0</v>
      </c>
      <c r="E65" s="21">
        <v>8319550.2999999998</v>
      </c>
      <c r="G65" s="21">
        <f t="shared" si="0"/>
        <v>8319550.2999999998</v>
      </c>
      <c r="H65" s="21">
        <f t="shared" si="1"/>
        <v>8319550.2999999998</v>
      </c>
      <c r="I65" s="21">
        <f t="shared" si="2"/>
        <v>0</v>
      </c>
    </row>
    <row r="66" spans="1:9" x14ac:dyDescent="0.25">
      <c r="A66" s="6">
        <v>315</v>
      </c>
      <c r="B66" s="7"/>
      <c r="C66" s="8" t="s">
        <v>18</v>
      </c>
      <c r="D66" s="21">
        <v>11973215.256826984</v>
      </c>
      <c r="E66" s="21">
        <v>2717986.4638310876</v>
      </c>
      <c r="F66" s="39">
        <v>2.5600000000000001E-2</v>
      </c>
      <c r="G66" s="21">
        <f t="shared" si="0"/>
        <v>2947872.1967621655</v>
      </c>
      <c r="H66" s="21">
        <f t="shared" si="1"/>
        <v>2949551.7272310685</v>
      </c>
      <c r="I66" s="21">
        <f t="shared" si="2"/>
        <v>231565.26339998096</v>
      </c>
    </row>
    <row r="67" spans="1:9" x14ac:dyDescent="0.25">
      <c r="A67" s="13">
        <v>315.02</v>
      </c>
      <c r="B67" s="7"/>
      <c r="C67" s="14" t="s">
        <v>25</v>
      </c>
      <c r="D67" s="21">
        <v>95686.043241277774</v>
      </c>
      <c r="E67" s="21">
        <v>95078.080985544744</v>
      </c>
      <c r="F67" s="39">
        <v>6.6699999999999995E-2</v>
      </c>
      <c r="G67" s="21">
        <f t="shared" si="0"/>
        <v>99864.775298689667</v>
      </c>
      <c r="H67" s="21">
        <f t="shared" si="1"/>
        <v>99899.746581342784</v>
      </c>
      <c r="I67" s="21">
        <f t="shared" si="2"/>
        <v>4821.6655957980402</v>
      </c>
    </row>
    <row r="68" spans="1:9" x14ac:dyDescent="0.25">
      <c r="A68" s="13">
        <v>315.02999999999997</v>
      </c>
      <c r="B68" s="7"/>
      <c r="C68" s="14" t="s">
        <v>26</v>
      </c>
      <c r="D68" s="21">
        <v>536.09620906576242</v>
      </c>
      <c r="E68" s="21">
        <v>295.64713482644777</v>
      </c>
      <c r="F68" s="39">
        <v>6.6699999999999995E-2</v>
      </c>
      <c r="G68" s="21">
        <f t="shared" si="0"/>
        <v>322.46534768496252</v>
      </c>
      <c r="H68" s="21">
        <f t="shared" si="1"/>
        <v>322.66127983370052</v>
      </c>
      <c r="I68" s="21">
        <f t="shared" si="2"/>
        <v>27.01414500725275</v>
      </c>
    </row>
    <row r="69" spans="1:9" x14ac:dyDescent="0.25">
      <c r="A69" s="6" t="s">
        <v>31</v>
      </c>
      <c r="B69" s="7"/>
      <c r="C69" s="8" t="s">
        <v>18</v>
      </c>
      <c r="D69" s="21">
        <v>0</v>
      </c>
      <c r="E69" s="21">
        <v>2101101.94</v>
      </c>
      <c r="F69" s="39">
        <v>2.5600000000000001E-2</v>
      </c>
      <c r="G69" s="21">
        <f t="shared" si="0"/>
        <v>2101101.94</v>
      </c>
      <c r="H69" s="21">
        <f t="shared" si="1"/>
        <v>2101101.94</v>
      </c>
      <c r="I69" s="21">
        <f t="shared" si="2"/>
        <v>0</v>
      </c>
    </row>
    <row r="70" spans="1:9" x14ac:dyDescent="0.25">
      <c r="A70" s="6">
        <v>316</v>
      </c>
      <c r="B70" s="7"/>
      <c r="C70" s="8" t="s">
        <v>19</v>
      </c>
      <c r="D70" s="21">
        <v>323385.36665209243</v>
      </c>
      <c r="E70" s="21">
        <v>437813.27449495852</v>
      </c>
      <c r="F70" s="39">
        <v>0</v>
      </c>
      <c r="G70" s="21">
        <f t="shared" si="0"/>
        <v>437813.27449495852</v>
      </c>
      <c r="H70" s="21">
        <f t="shared" si="1"/>
        <v>437813.27449495852</v>
      </c>
      <c r="I70" s="21">
        <f t="shared" si="2"/>
        <v>0</v>
      </c>
    </row>
    <row r="71" spans="1:9" x14ac:dyDescent="0.25">
      <c r="A71" s="6" t="s">
        <v>32</v>
      </c>
      <c r="B71" s="7"/>
      <c r="C71" s="8" t="s">
        <v>19</v>
      </c>
      <c r="D71" s="21">
        <v>0</v>
      </c>
      <c r="E71" s="21">
        <v>25758.29</v>
      </c>
      <c r="F71" s="39">
        <v>0</v>
      </c>
      <c r="G71" s="21">
        <f t="shared" si="0"/>
        <v>25758.29</v>
      </c>
      <c r="H71" s="21">
        <f t="shared" si="1"/>
        <v>25758.29</v>
      </c>
      <c r="I71" s="21">
        <f t="shared" si="2"/>
        <v>0</v>
      </c>
    </row>
    <row r="72" spans="1:9" x14ac:dyDescent="0.25">
      <c r="A72" s="6"/>
      <c r="B72" s="7"/>
      <c r="C72" s="8"/>
      <c r="G72" s="21"/>
      <c r="H72" s="21"/>
      <c r="I72" s="21">
        <f t="shared" si="2"/>
        <v>0</v>
      </c>
    </row>
    <row r="73" spans="1:9" x14ac:dyDescent="0.25">
      <c r="A73" s="6"/>
      <c r="B73" s="7"/>
      <c r="C73" s="12" t="s">
        <v>33</v>
      </c>
      <c r="G73" s="21"/>
      <c r="H73" s="21"/>
      <c r="I73" s="21">
        <f t="shared" si="2"/>
        <v>0</v>
      </c>
    </row>
    <row r="74" spans="1:9" x14ac:dyDescent="0.25">
      <c r="A74" s="6">
        <v>310</v>
      </c>
      <c r="B74" s="7"/>
      <c r="C74" s="8" t="s">
        <v>14</v>
      </c>
      <c r="D74" s="21">
        <v>0</v>
      </c>
      <c r="E74" s="21">
        <v>0</v>
      </c>
      <c r="F74" s="39">
        <v>0</v>
      </c>
      <c r="G74" s="21">
        <f t="shared" si="0"/>
        <v>0</v>
      </c>
      <c r="H74" s="21">
        <f t="shared" si="1"/>
        <v>0</v>
      </c>
      <c r="I74" s="21">
        <f t="shared" si="2"/>
        <v>0</v>
      </c>
    </row>
    <row r="75" spans="1:9" x14ac:dyDescent="0.25">
      <c r="A75" s="6">
        <v>311</v>
      </c>
      <c r="B75" s="7"/>
      <c r="C75" s="8" t="s">
        <v>15</v>
      </c>
      <c r="D75" s="21">
        <v>18156644.512946822</v>
      </c>
      <c r="E75" s="21">
        <v>3263833.0030565718</v>
      </c>
      <c r="F75" s="39">
        <v>2.1999999999999999E-2</v>
      </c>
      <c r="G75" s="21">
        <f t="shared" si="0"/>
        <v>3563417.6375201945</v>
      </c>
      <c r="H75" s="21">
        <f t="shared" si="1"/>
        <v>3565606.3837080565</v>
      </c>
      <c r="I75" s="21">
        <f t="shared" si="2"/>
        <v>301773.38065148471</v>
      </c>
    </row>
    <row r="76" spans="1:9" x14ac:dyDescent="0.25">
      <c r="A76" s="6">
        <v>312</v>
      </c>
      <c r="B76" s="7"/>
      <c r="C76" s="8" t="s">
        <v>16</v>
      </c>
      <c r="D76" s="21">
        <v>36727708.013427325</v>
      </c>
      <c r="E76" s="21">
        <v>10195462.85878201</v>
      </c>
      <c r="F76" s="39">
        <v>3.1099999999999999E-2</v>
      </c>
      <c r="G76" s="21">
        <f t="shared" si="0"/>
        <v>11052136.648195203</v>
      </c>
      <c r="H76" s="21">
        <f t="shared" si="1"/>
        <v>11058395.452136122</v>
      </c>
      <c r="I76" s="21">
        <f t="shared" si="2"/>
        <v>862932.59335411154</v>
      </c>
    </row>
    <row r="77" spans="1:9" x14ac:dyDescent="0.25">
      <c r="A77" s="6">
        <v>314</v>
      </c>
      <c r="B77" s="7"/>
      <c r="C77" s="8" t="s">
        <v>17</v>
      </c>
      <c r="D77" s="21">
        <v>1133655.4105666103</v>
      </c>
      <c r="E77" s="21">
        <v>282941.62585437665</v>
      </c>
      <c r="F77" s="39">
        <v>2.6800000000000001E-2</v>
      </c>
      <c r="G77" s="21">
        <f t="shared" si="0"/>
        <v>305728.09960676549</v>
      </c>
      <c r="H77" s="21">
        <f t="shared" si="1"/>
        <v>305894.57612733089</v>
      </c>
      <c r="I77" s="21">
        <f t="shared" si="2"/>
        <v>22952.950272954244</v>
      </c>
    </row>
    <row r="78" spans="1:9" x14ac:dyDescent="0.25">
      <c r="A78" s="6">
        <v>315</v>
      </c>
      <c r="B78" s="7"/>
      <c r="C78" s="8" t="s">
        <v>18</v>
      </c>
      <c r="D78" s="21">
        <v>4524109.1231623087</v>
      </c>
      <c r="E78" s="21">
        <v>1081338.0844539127</v>
      </c>
      <c r="F78" s="39">
        <v>2.6200000000000001E-2</v>
      </c>
      <c r="G78" s="21">
        <f t="shared" si="0"/>
        <v>1170236.8287240521</v>
      </c>
      <c r="H78" s="21">
        <f t="shared" si="1"/>
        <v>1170886.3172666649</v>
      </c>
      <c r="I78" s="21">
        <f t="shared" si="2"/>
        <v>89548.232812752249</v>
      </c>
    </row>
    <row r="79" spans="1:9" x14ac:dyDescent="0.25">
      <c r="A79" s="13">
        <v>315.01</v>
      </c>
      <c r="B79" s="7"/>
      <c r="C79" s="8" t="s">
        <v>34</v>
      </c>
      <c r="D79" s="21">
        <v>4354.7785540287323</v>
      </c>
      <c r="E79" s="21">
        <v>2541.5296863567414</v>
      </c>
      <c r="F79" s="39">
        <v>6.6699999999999995E-2</v>
      </c>
      <c r="G79" s="21">
        <f t="shared" si="0"/>
        <v>2759.3774835220288</v>
      </c>
      <c r="H79" s="21">
        <f t="shared" si="1"/>
        <v>2760.9690656017751</v>
      </c>
      <c r="I79" s="21">
        <f t="shared" si="2"/>
        <v>219.43937924503371</v>
      </c>
    </row>
    <row r="80" spans="1:9" x14ac:dyDescent="0.25">
      <c r="A80" s="13">
        <v>315.02</v>
      </c>
      <c r="B80" s="7"/>
      <c r="C80" s="14" t="s">
        <v>25</v>
      </c>
      <c r="D80" s="21">
        <v>274831.94705228874</v>
      </c>
      <c r="E80" s="21">
        <v>274831.94705228874</v>
      </c>
      <c r="F80" s="39">
        <v>6.6699999999999995E-2</v>
      </c>
      <c r="G80" s="21">
        <f t="shared" si="0"/>
        <v>288580.41520357947</v>
      </c>
      <c r="H80" s="21">
        <f t="shared" si="1"/>
        <v>288680.86063299532</v>
      </c>
      <c r="I80" s="21">
        <f t="shared" si="2"/>
        <v>13848.913580706576</v>
      </c>
    </row>
    <row r="81" spans="1:9" x14ac:dyDescent="0.25">
      <c r="A81" s="13">
        <v>315.02999999999997</v>
      </c>
      <c r="B81" s="7"/>
      <c r="C81" s="14" t="s">
        <v>26</v>
      </c>
      <c r="D81" s="21">
        <v>77752.768827518521</v>
      </c>
      <c r="E81" s="21">
        <v>42628.158430891403</v>
      </c>
      <c r="F81" s="39">
        <v>6.6699999999999995E-2</v>
      </c>
      <c r="G81" s="21">
        <f t="shared" si="0"/>
        <v>46517.740691488012</v>
      </c>
      <c r="H81" s="21">
        <f t="shared" si="1"/>
        <v>46546.157730834835</v>
      </c>
      <c r="I81" s="21">
        <f t="shared" si="2"/>
        <v>3917.9992999434326</v>
      </c>
    </row>
    <row r="82" spans="1:9" x14ac:dyDescent="0.25">
      <c r="A82" s="6">
        <v>316</v>
      </c>
      <c r="B82" s="7"/>
      <c r="C82" s="8" t="s">
        <v>19</v>
      </c>
      <c r="D82" s="21">
        <v>780524.3378036049</v>
      </c>
      <c r="E82" s="21">
        <v>144672.75453065048</v>
      </c>
      <c r="F82" s="39">
        <v>3.15E-2</v>
      </c>
      <c r="G82" s="21">
        <f t="shared" si="0"/>
        <v>163112.64201126064</v>
      </c>
      <c r="H82" s="21">
        <f t="shared" si="1"/>
        <v>163247.36265038839</v>
      </c>
      <c r="I82" s="21">
        <f t="shared" si="2"/>
        <v>18574.60811973791</v>
      </c>
    </row>
    <row r="83" spans="1:9" x14ac:dyDescent="0.25">
      <c r="A83" s="6"/>
      <c r="B83" s="7"/>
      <c r="C83" s="8"/>
      <c r="G83" s="21"/>
      <c r="H83" s="21"/>
      <c r="I83" s="21">
        <f t="shared" si="2"/>
        <v>0</v>
      </c>
    </row>
    <row r="84" spans="1:9" x14ac:dyDescent="0.25">
      <c r="A84" s="6"/>
      <c r="B84" s="7"/>
      <c r="C84" s="12" t="s">
        <v>35</v>
      </c>
      <c r="G84" s="21"/>
      <c r="H84" s="21"/>
      <c r="I84" s="21">
        <f t="shared" si="2"/>
        <v>0</v>
      </c>
    </row>
    <row r="85" spans="1:9" x14ac:dyDescent="0.25">
      <c r="A85" s="6">
        <v>310</v>
      </c>
      <c r="B85" s="7"/>
      <c r="C85" s="8" t="s">
        <v>14</v>
      </c>
      <c r="D85" s="21">
        <v>835287.77369947359</v>
      </c>
      <c r="E85" s="21">
        <v>0</v>
      </c>
      <c r="F85" s="39">
        <v>0</v>
      </c>
      <c r="G85" s="21">
        <f t="shared" si="0"/>
        <v>0</v>
      </c>
      <c r="H85" s="21">
        <f t="shared" si="1"/>
        <v>0</v>
      </c>
      <c r="I85" s="21">
        <f t="shared" si="2"/>
        <v>0</v>
      </c>
    </row>
    <row r="86" spans="1:9" x14ac:dyDescent="0.25">
      <c r="A86" s="6">
        <v>311</v>
      </c>
      <c r="B86" s="7"/>
      <c r="C86" s="8" t="s">
        <v>15</v>
      </c>
      <c r="D86" s="21">
        <v>18112357.661964394</v>
      </c>
      <c r="E86" s="21">
        <v>5441825.6077099135</v>
      </c>
      <c r="F86" s="39">
        <v>2.41E-2</v>
      </c>
      <c r="G86" s="21">
        <f t="shared" si="0"/>
        <v>5769206.4724499201</v>
      </c>
      <c r="H86" s="21">
        <f t="shared" si="1"/>
        <v>5771598.2961192532</v>
      </c>
      <c r="I86" s="21">
        <f t="shared" si="2"/>
        <v>329772.68840933964</v>
      </c>
    </row>
    <row r="87" spans="1:9" x14ac:dyDescent="0.25">
      <c r="A87" s="6">
        <v>312</v>
      </c>
      <c r="B87" s="7"/>
      <c r="C87" s="8" t="s">
        <v>16</v>
      </c>
      <c r="D87" s="21">
        <v>48215129.177104041</v>
      </c>
      <c r="E87" s="21">
        <v>15172475.579522176</v>
      </c>
      <c r="F87" s="39">
        <v>3.2300000000000002E-2</v>
      </c>
      <c r="G87" s="21">
        <f t="shared" si="0"/>
        <v>16340487.08383752</v>
      </c>
      <c r="H87" s="21">
        <f t="shared" si="1"/>
        <v>16349020.501220645</v>
      </c>
      <c r="I87" s="21">
        <f t="shared" si="2"/>
        <v>1176544.9216984697</v>
      </c>
    </row>
    <row r="88" spans="1:9" x14ac:dyDescent="0.25">
      <c r="A88" s="6" t="s">
        <v>36</v>
      </c>
      <c r="B88" s="7"/>
      <c r="C88" s="8" t="s">
        <v>37</v>
      </c>
      <c r="D88" s="21">
        <v>4537818.1085995361</v>
      </c>
      <c r="E88" s="21">
        <v>4440958.0783202462</v>
      </c>
      <c r="F88" s="39">
        <v>7.9799999999999996E-2</v>
      </c>
      <c r="G88" s="21">
        <f t="shared" si="0"/>
        <v>4712546.4921199288</v>
      </c>
      <c r="H88" s="21">
        <f t="shared" si="1"/>
        <v>4714530.6997093325</v>
      </c>
      <c r="I88" s="21">
        <f t="shared" si="2"/>
        <v>273572.62138908636</v>
      </c>
    </row>
    <row r="89" spans="1:9" x14ac:dyDescent="0.25">
      <c r="A89" s="6" t="s">
        <v>24</v>
      </c>
      <c r="B89" s="7"/>
      <c r="C89" s="8" t="s">
        <v>22</v>
      </c>
      <c r="D89" s="21">
        <v>10750.74139377175</v>
      </c>
      <c r="E89" s="21">
        <v>106693.31022084411</v>
      </c>
      <c r="F89" s="39">
        <v>8.4500000000000006E-2</v>
      </c>
      <c r="G89" s="21">
        <f t="shared" si="0"/>
        <v>107374.63845667439</v>
      </c>
      <c r="H89" s="21">
        <f t="shared" si="1"/>
        <v>107379.61619721014</v>
      </c>
      <c r="I89" s="21">
        <f t="shared" si="2"/>
        <v>686.30597636602761</v>
      </c>
    </row>
    <row r="90" spans="1:9" x14ac:dyDescent="0.25">
      <c r="A90" s="6">
        <v>314</v>
      </c>
      <c r="B90" s="7"/>
      <c r="C90" s="8" t="s">
        <v>17</v>
      </c>
      <c r="D90" s="21">
        <v>15054615.974971447</v>
      </c>
      <c r="E90" s="21">
        <v>4631863.474413313</v>
      </c>
      <c r="F90" s="39">
        <v>2.8400000000000002E-2</v>
      </c>
      <c r="G90" s="21">
        <f t="shared" si="0"/>
        <v>4952526.7946802052</v>
      </c>
      <c r="H90" s="21">
        <f t="shared" si="1"/>
        <v>4954869.5403990503</v>
      </c>
      <c r="I90" s="21">
        <f t="shared" si="2"/>
        <v>323006.06598573737</v>
      </c>
    </row>
    <row r="91" spans="1:9" x14ac:dyDescent="0.25">
      <c r="A91" s="6">
        <v>315</v>
      </c>
      <c r="B91" s="7"/>
      <c r="C91" s="8" t="s">
        <v>18</v>
      </c>
      <c r="D91" s="21">
        <v>4771953.4625769611</v>
      </c>
      <c r="E91" s="21">
        <v>1514245.8985950744</v>
      </c>
      <c r="F91" s="39">
        <v>2.7199999999999998E-2</v>
      </c>
      <c r="G91" s="21">
        <f t="shared" si="0"/>
        <v>1611593.7492316444</v>
      </c>
      <c r="H91" s="21">
        <f t="shared" si="1"/>
        <v>1612304.966405245</v>
      </c>
      <c r="I91" s="21">
        <f t="shared" si="2"/>
        <v>98059.067810170585</v>
      </c>
    </row>
    <row r="92" spans="1:9" x14ac:dyDescent="0.25">
      <c r="A92" s="13">
        <v>315.02</v>
      </c>
      <c r="B92" s="7"/>
      <c r="C92" s="14" t="s">
        <v>25</v>
      </c>
      <c r="D92" s="21">
        <v>65028.572329793875</v>
      </c>
      <c r="E92" s="21">
        <v>65028.572329793875</v>
      </c>
      <c r="F92" s="39">
        <v>6.6699999999999995E-2</v>
      </c>
      <c r="G92" s="21">
        <f t="shared" si="0"/>
        <v>68281.626660591806</v>
      </c>
      <c r="H92" s="21">
        <f t="shared" si="1"/>
        <v>68305.393267574807</v>
      </c>
      <c r="I92" s="21">
        <f t="shared" si="2"/>
        <v>3276.8209377809326</v>
      </c>
    </row>
    <row r="93" spans="1:9" x14ac:dyDescent="0.25">
      <c r="A93" s="13">
        <v>315.02</v>
      </c>
      <c r="B93" s="7"/>
      <c r="C93" s="14" t="s">
        <v>38</v>
      </c>
      <c r="D93" s="21">
        <v>28548.251806906399</v>
      </c>
      <c r="E93" s="21">
        <v>20459.530977514052</v>
      </c>
      <c r="F93" s="39">
        <v>6.6699999999999995E-2</v>
      </c>
      <c r="G93" s="21">
        <f t="shared" si="0"/>
        <v>21887.657274154546</v>
      </c>
      <c r="H93" s="21">
        <f t="shared" si="1"/>
        <v>21898.091073582058</v>
      </c>
      <c r="I93" s="21">
        <f t="shared" si="2"/>
        <v>1438.5600960680058</v>
      </c>
    </row>
    <row r="94" spans="1:9" x14ac:dyDescent="0.25">
      <c r="A94" s="13">
        <v>315.02999999999997</v>
      </c>
      <c r="B94" s="7"/>
      <c r="C94" s="14" t="s">
        <v>26</v>
      </c>
      <c r="D94" s="21">
        <v>17576.333941286695</v>
      </c>
      <c r="E94" s="21">
        <v>12243.11496698492</v>
      </c>
      <c r="F94" s="39">
        <v>6.6699999999999995E-2</v>
      </c>
      <c r="G94" s="21">
        <f t="shared" si="0"/>
        <v>13122.371072397787</v>
      </c>
      <c r="H94" s="21">
        <f t="shared" si="1"/>
        <v>13128.794861295781</v>
      </c>
      <c r="I94" s="21">
        <f t="shared" si="2"/>
        <v>885.67989431086062</v>
      </c>
    </row>
    <row r="95" spans="1:9" x14ac:dyDescent="0.25">
      <c r="A95" s="6">
        <v>316</v>
      </c>
      <c r="B95" s="7"/>
      <c r="C95" s="8" t="s">
        <v>19</v>
      </c>
      <c r="D95" s="21">
        <v>2493330.5582162933</v>
      </c>
      <c r="E95" s="21">
        <v>815482.84753413044</v>
      </c>
      <c r="F95" s="39">
        <v>3.0099999999999998E-2</v>
      </c>
      <c r="G95" s="21">
        <f t="shared" si="0"/>
        <v>871769.78488586331</v>
      </c>
      <c r="H95" s="21">
        <f t="shared" si="1"/>
        <v>872181.01365190337</v>
      </c>
      <c r="I95" s="21">
        <f t="shared" si="2"/>
        <v>56698.166117772926</v>
      </c>
    </row>
    <row r="96" spans="1:9" x14ac:dyDescent="0.25">
      <c r="A96" s="6"/>
      <c r="B96" s="7"/>
      <c r="C96" s="8"/>
      <c r="G96" s="21"/>
      <c r="H96" s="21"/>
      <c r="I96" s="21">
        <f t="shared" si="2"/>
        <v>0</v>
      </c>
    </row>
    <row r="97" spans="1:9" x14ac:dyDescent="0.25">
      <c r="A97" s="6"/>
      <c r="B97" s="7"/>
      <c r="C97" s="12" t="s">
        <v>39</v>
      </c>
      <c r="G97" s="21"/>
      <c r="H97" s="21"/>
      <c r="I97" s="21">
        <f t="shared" si="2"/>
        <v>0</v>
      </c>
    </row>
    <row r="98" spans="1:9" x14ac:dyDescent="0.25">
      <c r="A98" s="6">
        <v>330</v>
      </c>
      <c r="B98" s="7"/>
      <c r="C98" s="8" t="s">
        <v>14</v>
      </c>
      <c r="D98" s="21">
        <v>197780.13508655303</v>
      </c>
      <c r="E98" s="21">
        <v>0</v>
      </c>
      <c r="F98" s="39">
        <v>0</v>
      </c>
      <c r="G98" s="21">
        <f t="shared" si="0"/>
        <v>0</v>
      </c>
      <c r="H98" s="21">
        <f t="shared" si="1"/>
        <v>0</v>
      </c>
      <c r="I98" s="21">
        <f t="shared" si="2"/>
        <v>0</v>
      </c>
    </row>
    <row r="99" spans="1:9" x14ac:dyDescent="0.25">
      <c r="A99" s="6">
        <v>331</v>
      </c>
      <c r="B99" s="7"/>
      <c r="C99" s="8" t="s">
        <v>15</v>
      </c>
      <c r="D99" s="21">
        <v>2991699.4473837777</v>
      </c>
      <c r="E99" s="21">
        <v>412525.66174533777</v>
      </c>
      <c r="F99" s="39">
        <v>2.9399999999999999E-2</v>
      </c>
      <c r="G99" s="21">
        <f t="shared" si="0"/>
        <v>478492.63456015009</v>
      </c>
      <c r="H99" s="21">
        <f t="shared" si="1"/>
        <v>478974.58504646836</v>
      </c>
      <c r="I99" s="21">
        <f t="shared" si="2"/>
        <v>66448.923301130591</v>
      </c>
    </row>
    <row r="100" spans="1:9" x14ac:dyDescent="0.25">
      <c r="A100" s="6">
        <v>332</v>
      </c>
      <c r="B100" s="7"/>
      <c r="C100" s="8" t="s">
        <v>40</v>
      </c>
      <c r="D100" s="21">
        <v>4166645.8453283664</v>
      </c>
      <c r="E100" s="21">
        <v>1745553.4806415632</v>
      </c>
      <c r="F100" s="39">
        <v>2.1499999999999998E-2</v>
      </c>
      <c r="G100" s="21">
        <f t="shared" si="0"/>
        <v>1812740.6448974831</v>
      </c>
      <c r="H100" s="21">
        <f t="shared" si="1"/>
        <v>1813231.510024467</v>
      </c>
      <c r="I100" s="21">
        <f t="shared" si="2"/>
        <v>67678.029382903827</v>
      </c>
    </row>
    <row r="101" spans="1:9" x14ac:dyDescent="0.25">
      <c r="A101" s="6">
        <v>333</v>
      </c>
      <c r="B101" s="7"/>
      <c r="C101" s="8" t="s">
        <v>41</v>
      </c>
      <c r="D101" s="21">
        <v>6973953.3201632909</v>
      </c>
      <c r="E101" s="21">
        <v>1934120.4210712053</v>
      </c>
      <c r="F101" s="39">
        <v>6.6000000000000003E-2</v>
      </c>
      <c r="G101" s="21">
        <f t="shared" si="0"/>
        <v>2279331.1104192883</v>
      </c>
      <c r="H101" s="21">
        <f t="shared" si="1"/>
        <v>2281853.1976474021</v>
      </c>
      <c r="I101" s="21">
        <f t="shared" si="2"/>
        <v>347732.77657619677</v>
      </c>
    </row>
    <row r="102" spans="1:9" x14ac:dyDescent="0.25">
      <c r="A102" s="6">
        <v>334</v>
      </c>
      <c r="B102" s="7"/>
      <c r="C102" s="8" t="s">
        <v>42</v>
      </c>
      <c r="D102" s="21">
        <v>2263017.9209935754</v>
      </c>
      <c r="E102" s="21">
        <v>462961.37233693223</v>
      </c>
      <c r="F102" s="39">
        <v>2.7199999999999998E-2</v>
      </c>
      <c r="G102" s="21">
        <f t="shared" si="0"/>
        <v>509126.93792520114</v>
      </c>
      <c r="H102" s="21">
        <f t="shared" si="1"/>
        <v>509464.22059616569</v>
      </c>
      <c r="I102" s="21">
        <f t="shared" si="2"/>
        <v>46502.848259233462</v>
      </c>
    </row>
    <row r="103" spans="1:9" x14ac:dyDescent="0.25">
      <c r="A103" s="13">
        <v>334.03</v>
      </c>
      <c r="B103" s="7"/>
      <c r="C103" s="8" t="s">
        <v>26</v>
      </c>
      <c r="D103" s="21">
        <v>84157.027531453554</v>
      </c>
      <c r="E103" s="21">
        <v>25498.569875078076</v>
      </c>
      <c r="F103" s="39">
        <v>6.6699999999999995E-2</v>
      </c>
      <c r="G103" s="21">
        <f t="shared" si="0"/>
        <v>29708.525177339041</v>
      </c>
      <c r="H103" s="21">
        <f t="shared" si="1"/>
        <v>29739.282841647797</v>
      </c>
      <c r="I103" s="21">
        <f t="shared" si="2"/>
        <v>4240.7129665697212</v>
      </c>
    </row>
    <row r="104" spans="1:9" x14ac:dyDescent="0.25">
      <c r="A104" s="6">
        <v>335</v>
      </c>
      <c r="B104" s="7"/>
      <c r="C104" s="8" t="s">
        <v>43</v>
      </c>
      <c r="D104" s="21">
        <v>3707392.2614633711</v>
      </c>
      <c r="E104" s="21">
        <v>456345.3857138395</v>
      </c>
      <c r="F104" s="39">
        <v>3.56E-2</v>
      </c>
      <c r="G104" s="21">
        <f t="shared" si="0"/>
        <v>555332.75909491151</v>
      </c>
      <c r="H104" s="21">
        <f t="shared" si="1"/>
        <v>556055.95451687369</v>
      </c>
      <c r="I104" s="21">
        <f t="shared" si="2"/>
        <v>99710.568803034199</v>
      </c>
    </row>
    <row r="105" spans="1:9" x14ac:dyDescent="0.25">
      <c r="A105" s="6"/>
      <c r="B105" s="7"/>
      <c r="C105" s="8"/>
      <c r="G105" s="21"/>
      <c r="H105" s="21"/>
      <c r="I105" s="21">
        <f t="shared" si="2"/>
        <v>0</v>
      </c>
    </row>
    <row r="106" spans="1:9" x14ac:dyDescent="0.25">
      <c r="A106" s="6"/>
      <c r="B106" s="7"/>
      <c r="C106" s="12" t="s">
        <v>44</v>
      </c>
      <c r="G106" s="21"/>
      <c r="H106" s="21"/>
      <c r="I106" s="21">
        <f t="shared" si="2"/>
        <v>0</v>
      </c>
    </row>
    <row r="107" spans="1:9" x14ac:dyDescent="0.25">
      <c r="A107" s="6">
        <v>340</v>
      </c>
      <c r="B107" s="7"/>
      <c r="C107" s="15" t="s">
        <v>45</v>
      </c>
      <c r="D107" s="21">
        <v>0</v>
      </c>
      <c r="E107" s="21">
        <v>0</v>
      </c>
      <c r="G107" s="21">
        <f t="shared" si="0"/>
        <v>0</v>
      </c>
      <c r="H107" s="21">
        <f t="shared" si="1"/>
        <v>0</v>
      </c>
      <c r="I107" s="21">
        <f t="shared" si="2"/>
        <v>0</v>
      </c>
    </row>
    <row r="108" spans="1:9" x14ac:dyDescent="0.25">
      <c r="A108" s="6"/>
      <c r="B108" s="7"/>
      <c r="C108" s="8"/>
      <c r="G108" s="21"/>
      <c r="H108" s="21"/>
      <c r="I108" s="21">
        <f t="shared" si="2"/>
        <v>0</v>
      </c>
    </row>
    <row r="109" spans="1:9" x14ac:dyDescent="0.25">
      <c r="A109" s="6"/>
      <c r="B109" s="7"/>
      <c r="C109" s="12" t="s">
        <v>20</v>
      </c>
      <c r="G109" s="21"/>
      <c r="H109" s="21"/>
      <c r="I109" s="21">
        <f t="shared" si="2"/>
        <v>0</v>
      </c>
    </row>
    <row r="110" spans="1:9" x14ac:dyDescent="0.25">
      <c r="A110" s="13">
        <v>338.2</v>
      </c>
      <c r="B110" s="7"/>
      <c r="C110" s="16" t="s">
        <v>46</v>
      </c>
      <c r="D110" s="21">
        <v>1183033.8438306416</v>
      </c>
      <c r="E110" s="21">
        <v>0</v>
      </c>
      <c r="G110" s="21">
        <f t="shared" si="0"/>
        <v>0</v>
      </c>
      <c r="H110" s="21">
        <f t="shared" si="1"/>
        <v>0</v>
      </c>
      <c r="I110" s="21">
        <f t="shared" si="2"/>
        <v>0</v>
      </c>
    </row>
    <row r="111" spans="1:9" x14ac:dyDescent="0.25">
      <c r="A111" s="13">
        <v>338.21</v>
      </c>
      <c r="B111" s="7"/>
      <c r="C111" s="16" t="s">
        <v>47</v>
      </c>
      <c r="D111" s="21">
        <v>6229985.4763808334</v>
      </c>
      <c r="E111" s="21">
        <v>1307005.4219585971</v>
      </c>
      <c r="F111" s="39">
        <v>2.07E-2</v>
      </c>
      <c r="G111" s="21">
        <f t="shared" si="0"/>
        <v>1403725.9464794095</v>
      </c>
      <c r="H111" s="21">
        <f t="shared" si="1"/>
        <v>1404432.5804485113</v>
      </c>
      <c r="I111" s="21">
        <f t="shared" si="2"/>
        <v>97427.158489914145</v>
      </c>
    </row>
    <row r="112" spans="1:9" x14ac:dyDescent="0.25">
      <c r="A112" s="13">
        <v>338.3</v>
      </c>
      <c r="B112" s="7"/>
      <c r="C112" s="16" t="s">
        <v>34</v>
      </c>
      <c r="D112" s="21">
        <v>41215.99276568216</v>
      </c>
      <c r="E112" s="21">
        <v>26038.499646649416</v>
      </c>
      <c r="F112" s="39">
        <v>6.6699999999999995E-2</v>
      </c>
      <c r="G112" s="21">
        <f t="shared" si="0"/>
        <v>28100.329684752665</v>
      </c>
      <c r="H112" s="21">
        <f t="shared" si="1"/>
        <v>28115.393283204561</v>
      </c>
      <c r="I112" s="21">
        <f t="shared" si="2"/>
        <v>2076.8936365551453</v>
      </c>
    </row>
    <row r="113" spans="1:9" x14ac:dyDescent="0.25">
      <c r="A113" s="13">
        <v>338.31</v>
      </c>
      <c r="B113" s="7"/>
      <c r="C113" s="14" t="s">
        <v>38</v>
      </c>
      <c r="D113" s="21">
        <v>34695.146606139024</v>
      </c>
      <c r="E113" s="21">
        <v>9851.6094351744432</v>
      </c>
      <c r="F113" s="39">
        <v>6.6699999999999995E-2</v>
      </c>
      <c r="G113" s="21">
        <f t="shared" ref="G113:G176" si="3">E113+((D113*F113)*(9/12))</f>
        <v>11587.234144146547</v>
      </c>
      <c r="H113" s="21">
        <f t="shared" ref="H113:H176" si="4">G113+((D113*F113)*(2/365))</f>
        <v>11599.914507317118</v>
      </c>
      <c r="I113" s="21">
        <f t="shared" ref="I113:I176" si="5">H113-E113</f>
        <v>1748.3050721426753</v>
      </c>
    </row>
    <row r="114" spans="1:9" x14ac:dyDescent="0.25">
      <c r="A114" s="13">
        <v>338.32</v>
      </c>
      <c r="B114" s="7"/>
      <c r="C114" s="14" t="s">
        <v>48</v>
      </c>
      <c r="D114" s="21">
        <v>47581.252175426074</v>
      </c>
      <c r="E114" s="21">
        <v>28104.37941019006</v>
      </c>
      <c r="F114" s="39">
        <v>6.6699999999999995E-2</v>
      </c>
      <c r="G114" s="21">
        <f t="shared" si="3"/>
        <v>30484.631550265749</v>
      </c>
      <c r="H114" s="21">
        <f t="shared" si="4"/>
        <v>30502.021520238904</v>
      </c>
      <c r="I114" s="21">
        <f t="shared" si="5"/>
        <v>2397.6421100488442</v>
      </c>
    </row>
    <row r="115" spans="1:9" x14ac:dyDescent="0.25">
      <c r="A115" s="13">
        <v>338.33</v>
      </c>
      <c r="B115" s="7"/>
      <c r="C115" s="14" t="s">
        <v>49</v>
      </c>
      <c r="D115" s="21">
        <v>882461.73387302575</v>
      </c>
      <c r="E115" s="21">
        <v>110401.02010038367</v>
      </c>
      <c r="F115" s="39">
        <v>1.9599999999999999E-2</v>
      </c>
      <c r="G115" s="21">
        <f t="shared" si="3"/>
        <v>123373.20758831715</v>
      </c>
      <c r="H115" s="21">
        <f t="shared" si="4"/>
        <v>123467.98156083173</v>
      </c>
      <c r="I115" s="21">
        <f t="shared" si="5"/>
        <v>13066.961460448059</v>
      </c>
    </row>
    <row r="116" spans="1:9" x14ac:dyDescent="0.25">
      <c r="A116" s="13" t="s">
        <v>50</v>
      </c>
      <c r="B116" s="7"/>
      <c r="C116" s="14" t="s">
        <v>51</v>
      </c>
      <c r="D116" s="21">
        <v>43623.662133934144</v>
      </c>
      <c r="E116" s="21">
        <v>14541.226532970464</v>
      </c>
      <c r="F116" s="39">
        <v>1.9599999999999999E-2</v>
      </c>
      <c r="G116" s="21">
        <f t="shared" si="3"/>
        <v>15182.494366339295</v>
      </c>
      <c r="H116" s="21">
        <f t="shared" si="4"/>
        <v>15187.179428135598</v>
      </c>
      <c r="I116" s="21">
        <f t="shared" si="5"/>
        <v>645.95289516513367</v>
      </c>
    </row>
    <row r="117" spans="1:9" x14ac:dyDescent="0.25">
      <c r="A117" s="6">
        <v>340</v>
      </c>
      <c r="B117" s="7"/>
      <c r="C117" s="15" t="s">
        <v>45</v>
      </c>
      <c r="D117" s="21">
        <v>266138.87688275188</v>
      </c>
      <c r="E117" s="21">
        <v>0</v>
      </c>
      <c r="F117" s="39">
        <v>0</v>
      </c>
      <c r="G117" s="21">
        <f t="shared" si="3"/>
        <v>0</v>
      </c>
      <c r="H117" s="21">
        <f t="shared" si="4"/>
        <v>0</v>
      </c>
      <c r="I117" s="21">
        <f t="shared" si="5"/>
        <v>0</v>
      </c>
    </row>
    <row r="118" spans="1:9" x14ac:dyDescent="0.25">
      <c r="A118" s="6">
        <v>341</v>
      </c>
      <c r="B118" s="7"/>
      <c r="C118" s="15" t="s">
        <v>52</v>
      </c>
      <c r="D118" s="21">
        <v>7837541.989196931</v>
      </c>
      <c r="E118" s="21">
        <v>4124282.6480672797</v>
      </c>
      <c r="F118" s="39">
        <v>2.07E-2</v>
      </c>
      <c r="G118" s="21">
        <f t="shared" si="3"/>
        <v>4245960.4874495622</v>
      </c>
      <c r="H118" s="21">
        <f t="shared" si="4"/>
        <v>4246849.4579655975</v>
      </c>
      <c r="I118" s="21">
        <f t="shared" si="5"/>
        <v>122566.80989831779</v>
      </c>
    </row>
    <row r="119" spans="1:9" x14ac:dyDescent="0.25">
      <c r="A119" s="6">
        <v>342</v>
      </c>
      <c r="B119" s="7"/>
      <c r="C119" s="15" t="s">
        <v>53</v>
      </c>
      <c r="D119" s="21">
        <v>2119815.7175470688</v>
      </c>
      <c r="E119" s="21">
        <v>1585090.9021571339</v>
      </c>
      <c r="F119" s="39">
        <v>1.29E-2</v>
      </c>
      <c r="G119" s="21">
        <f t="shared" si="3"/>
        <v>1605600.1192244019</v>
      </c>
      <c r="H119" s="21">
        <f t="shared" si="4"/>
        <v>1605749.9582532039</v>
      </c>
      <c r="I119" s="21">
        <f t="shared" si="5"/>
        <v>20659.05609606998</v>
      </c>
    </row>
    <row r="120" spans="1:9" x14ac:dyDescent="0.25">
      <c r="A120" s="6">
        <v>343</v>
      </c>
      <c r="B120" s="7"/>
      <c r="C120" s="15" t="s">
        <v>54</v>
      </c>
      <c r="D120" s="21">
        <v>0</v>
      </c>
      <c r="E120" s="21">
        <v>0</v>
      </c>
      <c r="G120" s="21">
        <f t="shared" si="3"/>
        <v>0</v>
      </c>
      <c r="H120" s="21">
        <f t="shared" si="4"/>
        <v>0</v>
      </c>
      <c r="I120" s="21">
        <f t="shared" si="5"/>
        <v>0</v>
      </c>
    </row>
    <row r="121" spans="1:9" x14ac:dyDescent="0.25">
      <c r="A121" s="6">
        <v>344</v>
      </c>
      <c r="B121" s="7"/>
      <c r="C121" s="15" t="s">
        <v>55</v>
      </c>
      <c r="D121" s="21">
        <v>0</v>
      </c>
      <c r="E121" s="21">
        <v>0</v>
      </c>
      <c r="G121" s="21">
        <f t="shared" si="3"/>
        <v>0</v>
      </c>
      <c r="H121" s="21">
        <f t="shared" si="4"/>
        <v>0</v>
      </c>
      <c r="I121" s="21">
        <f t="shared" si="5"/>
        <v>0</v>
      </c>
    </row>
    <row r="122" spans="1:9" x14ac:dyDescent="0.25">
      <c r="A122" s="6">
        <v>345</v>
      </c>
      <c r="B122" s="7"/>
      <c r="C122" s="15" t="s">
        <v>56</v>
      </c>
      <c r="D122" s="21">
        <v>76441.987355224424</v>
      </c>
      <c r="E122" s="21">
        <v>83994.900147675551</v>
      </c>
      <c r="F122" s="39">
        <v>6.3E-3</v>
      </c>
      <c r="G122" s="21">
        <f t="shared" si="3"/>
        <v>84356.088537928983</v>
      </c>
      <c r="H122" s="21">
        <f t="shared" si="4"/>
        <v>84358.727357218508</v>
      </c>
      <c r="I122" s="21">
        <f t="shared" si="5"/>
        <v>363.82720954295655</v>
      </c>
    </row>
    <row r="123" spans="1:9" x14ac:dyDescent="0.25">
      <c r="A123" s="6">
        <v>346</v>
      </c>
      <c r="B123" s="7"/>
      <c r="C123" s="15" t="s">
        <v>57</v>
      </c>
      <c r="D123" s="21">
        <v>0</v>
      </c>
      <c r="E123" s="21">
        <v>0</v>
      </c>
      <c r="G123" s="21">
        <f t="shared" si="3"/>
        <v>0</v>
      </c>
      <c r="H123" s="21">
        <f t="shared" si="4"/>
        <v>0</v>
      </c>
      <c r="I123" s="21">
        <f t="shared" si="5"/>
        <v>0</v>
      </c>
    </row>
    <row r="124" spans="1:9" x14ac:dyDescent="0.25">
      <c r="A124" s="6">
        <v>346</v>
      </c>
      <c r="B124" s="7"/>
      <c r="C124" s="15" t="s">
        <v>58</v>
      </c>
      <c r="D124" s="21">
        <v>0</v>
      </c>
      <c r="E124" s="21">
        <v>0</v>
      </c>
      <c r="G124" s="21">
        <f t="shared" si="3"/>
        <v>0</v>
      </c>
      <c r="H124" s="21">
        <f t="shared" si="4"/>
        <v>0</v>
      </c>
      <c r="I124" s="21">
        <f t="shared" si="5"/>
        <v>0</v>
      </c>
    </row>
    <row r="125" spans="1:9" x14ac:dyDescent="0.25">
      <c r="A125" s="6"/>
      <c r="B125" s="7"/>
      <c r="C125" s="15"/>
      <c r="G125" s="21"/>
      <c r="H125" s="21"/>
      <c r="I125" s="21">
        <f t="shared" si="5"/>
        <v>0</v>
      </c>
    </row>
    <row r="126" spans="1:9" x14ac:dyDescent="0.25">
      <c r="A126" s="6"/>
      <c r="B126" s="7"/>
      <c r="C126" s="12" t="s">
        <v>59</v>
      </c>
      <c r="G126" s="21"/>
      <c r="H126" s="21"/>
      <c r="I126" s="21">
        <f t="shared" si="5"/>
        <v>0</v>
      </c>
    </row>
    <row r="127" spans="1:9" x14ac:dyDescent="0.25">
      <c r="A127" s="13">
        <v>338.02</v>
      </c>
      <c r="B127" s="7"/>
      <c r="C127" s="16" t="s">
        <v>60</v>
      </c>
      <c r="D127" s="21">
        <v>144833.20000000001</v>
      </c>
      <c r="E127" s="21">
        <v>21835.11</v>
      </c>
      <c r="F127" s="39">
        <v>0.05</v>
      </c>
      <c r="G127" s="21">
        <f t="shared" si="3"/>
        <v>27266.355000000003</v>
      </c>
      <c r="H127" s="21">
        <f t="shared" si="4"/>
        <v>27306.035328767128</v>
      </c>
      <c r="I127" s="21">
        <f t="shared" si="5"/>
        <v>5470.9253287671272</v>
      </c>
    </row>
    <row r="128" spans="1:9" x14ac:dyDescent="0.25">
      <c r="A128" s="13">
        <v>338.04</v>
      </c>
      <c r="B128" s="7"/>
      <c r="C128" s="16" t="s">
        <v>61</v>
      </c>
      <c r="D128" s="21">
        <v>1941828.45</v>
      </c>
      <c r="E128" s="21">
        <v>292750.87</v>
      </c>
      <c r="F128" s="39">
        <v>0.05</v>
      </c>
      <c r="G128" s="21">
        <f t="shared" si="3"/>
        <v>365569.43687500001</v>
      </c>
      <c r="H128" s="21">
        <f t="shared" si="4"/>
        <v>366101.44466952054</v>
      </c>
      <c r="I128" s="21">
        <f t="shared" si="5"/>
        <v>73350.574669520545</v>
      </c>
    </row>
    <row r="129" spans="1:9" x14ac:dyDescent="0.25">
      <c r="A129" s="13">
        <v>338.05</v>
      </c>
      <c r="B129" s="7"/>
      <c r="C129" s="16" t="s">
        <v>62</v>
      </c>
      <c r="D129" s="21">
        <v>428897.79</v>
      </c>
      <c r="E129" s="21">
        <v>64660.82</v>
      </c>
      <c r="F129" s="39">
        <v>0.05</v>
      </c>
      <c r="G129" s="21">
        <f t="shared" si="3"/>
        <v>80744.487125</v>
      </c>
      <c r="H129" s="21">
        <f t="shared" si="4"/>
        <v>80861.99336883561</v>
      </c>
      <c r="I129" s="21">
        <f t="shared" si="5"/>
        <v>16201.173368835611</v>
      </c>
    </row>
    <row r="130" spans="1:9" x14ac:dyDescent="0.25">
      <c r="A130" s="13">
        <v>338.06</v>
      </c>
      <c r="B130" s="7"/>
      <c r="C130" s="16" t="s">
        <v>63</v>
      </c>
      <c r="D130" s="21">
        <v>80000</v>
      </c>
      <c r="E130" s="21">
        <v>12060.82</v>
      </c>
      <c r="F130" s="39">
        <v>0.05</v>
      </c>
      <c r="G130" s="21">
        <f t="shared" si="3"/>
        <v>15060.82</v>
      </c>
      <c r="H130" s="21">
        <f t="shared" si="4"/>
        <v>15082.737808219177</v>
      </c>
      <c r="I130" s="21">
        <f t="shared" si="5"/>
        <v>3021.9178082191775</v>
      </c>
    </row>
    <row r="131" spans="1:9" x14ac:dyDescent="0.25">
      <c r="A131" s="13">
        <v>338.07</v>
      </c>
      <c r="B131" s="7"/>
      <c r="C131" s="16" t="s">
        <v>64</v>
      </c>
      <c r="D131" s="21">
        <v>197205</v>
      </c>
      <c r="E131" s="21">
        <v>29730.720000000001</v>
      </c>
      <c r="F131" s="39">
        <v>0.05</v>
      </c>
      <c r="G131" s="21">
        <f t="shared" si="3"/>
        <v>37125.907500000001</v>
      </c>
      <c r="H131" s="21">
        <f t="shared" si="4"/>
        <v>37179.936267123288</v>
      </c>
      <c r="I131" s="21">
        <f t="shared" si="5"/>
        <v>7449.2162671232873</v>
      </c>
    </row>
    <row r="132" spans="1:9" x14ac:dyDescent="0.25">
      <c r="A132" s="13">
        <v>338.08</v>
      </c>
      <c r="B132" s="7"/>
      <c r="C132" s="14" t="s">
        <v>18</v>
      </c>
      <c r="D132" s="21">
        <v>158534.85</v>
      </c>
      <c r="E132" s="21">
        <v>21811.16</v>
      </c>
      <c r="F132" s="39">
        <v>0.05</v>
      </c>
      <c r="G132" s="21">
        <f t="shared" si="3"/>
        <v>27756.216874999998</v>
      </c>
      <c r="H132" s="21">
        <f t="shared" si="4"/>
        <v>27799.651080479449</v>
      </c>
      <c r="I132" s="21">
        <f t="shared" si="5"/>
        <v>5988.491080479449</v>
      </c>
    </row>
    <row r="133" spans="1:9" x14ac:dyDescent="0.25">
      <c r="A133" s="13">
        <v>338.09</v>
      </c>
      <c r="B133" s="7"/>
      <c r="C133" s="14" t="s">
        <v>65</v>
      </c>
      <c r="D133" s="21">
        <v>50887</v>
      </c>
      <c r="E133" s="21">
        <v>7671.74</v>
      </c>
      <c r="F133" s="39">
        <v>0.05</v>
      </c>
      <c r="G133" s="21">
        <f t="shared" si="3"/>
        <v>9580.0025000000005</v>
      </c>
      <c r="H133" s="21">
        <f t="shared" si="4"/>
        <v>9593.9441438356171</v>
      </c>
      <c r="I133" s="21">
        <f t="shared" si="5"/>
        <v>1922.2041438356173</v>
      </c>
    </row>
    <row r="134" spans="1:9" x14ac:dyDescent="0.25">
      <c r="A134" s="13">
        <v>338.12</v>
      </c>
      <c r="B134" s="7"/>
      <c r="C134" s="14" t="s">
        <v>66</v>
      </c>
      <c r="D134" s="21">
        <v>34390</v>
      </c>
      <c r="E134" s="21">
        <v>5184.6499999999996</v>
      </c>
      <c r="F134" s="39">
        <v>0.05</v>
      </c>
      <c r="G134" s="21">
        <f t="shared" si="3"/>
        <v>6474.2749999999996</v>
      </c>
      <c r="H134" s="21">
        <f t="shared" si="4"/>
        <v>6483.696917808219</v>
      </c>
      <c r="I134" s="21">
        <f t="shared" si="5"/>
        <v>1299.0469178082194</v>
      </c>
    </row>
    <row r="135" spans="1:9" x14ac:dyDescent="0.25">
      <c r="A135" s="6">
        <v>340</v>
      </c>
      <c r="B135" s="7"/>
      <c r="C135" s="8" t="s">
        <v>14</v>
      </c>
      <c r="D135" s="21">
        <v>0</v>
      </c>
      <c r="E135" s="21">
        <v>0</v>
      </c>
      <c r="G135" s="21">
        <f t="shared" si="3"/>
        <v>0</v>
      </c>
      <c r="H135" s="21">
        <f t="shared" si="4"/>
        <v>0</v>
      </c>
      <c r="I135" s="21">
        <f t="shared" si="5"/>
        <v>0</v>
      </c>
    </row>
    <row r="136" spans="1:9" x14ac:dyDescent="0.25">
      <c r="A136" s="6">
        <v>341</v>
      </c>
      <c r="B136" s="7"/>
      <c r="C136" s="8" t="s">
        <v>15</v>
      </c>
      <c r="D136" s="21">
        <v>0</v>
      </c>
      <c r="E136" s="21">
        <v>0</v>
      </c>
      <c r="G136" s="21">
        <f t="shared" si="3"/>
        <v>0</v>
      </c>
      <c r="H136" s="21">
        <f t="shared" si="4"/>
        <v>0</v>
      </c>
      <c r="I136" s="21">
        <f t="shared" si="5"/>
        <v>0</v>
      </c>
    </row>
    <row r="137" spans="1:9" x14ac:dyDescent="0.25">
      <c r="A137" s="6">
        <v>342</v>
      </c>
      <c r="B137" s="7"/>
      <c r="C137" s="8" t="s">
        <v>67</v>
      </c>
      <c r="D137" s="21">
        <v>0</v>
      </c>
      <c r="E137" s="21">
        <v>0</v>
      </c>
      <c r="G137" s="21">
        <f t="shared" si="3"/>
        <v>0</v>
      </c>
      <c r="H137" s="21">
        <f t="shared" si="4"/>
        <v>0</v>
      </c>
      <c r="I137" s="21">
        <f t="shared" si="5"/>
        <v>0</v>
      </c>
    </row>
    <row r="138" spans="1:9" x14ac:dyDescent="0.25">
      <c r="A138" s="6">
        <v>343</v>
      </c>
      <c r="B138" s="7"/>
      <c r="C138" s="8" t="s">
        <v>54</v>
      </c>
      <c r="D138" s="21">
        <v>0</v>
      </c>
      <c r="E138" s="21">
        <v>0</v>
      </c>
      <c r="G138" s="21">
        <f t="shared" si="3"/>
        <v>0</v>
      </c>
      <c r="H138" s="21">
        <f t="shared" si="4"/>
        <v>0</v>
      </c>
      <c r="I138" s="21">
        <f t="shared" si="5"/>
        <v>0</v>
      </c>
    </row>
    <row r="139" spans="1:9" x14ac:dyDescent="0.25">
      <c r="A139" s="6">
        <v>344</v>
      </c>
      <c r="B139" s="7"/>
      <c r="C139" s="8" t="s">
        <v>55</v>
      </c>
      <c r="D139" s="21">
        <v>0</v>
      </c>
      <c r="E139" s="21">
        <v>0.01</v>
      </c>
      <c r="G139" s="21">
        <f t="shared" si="3"/>
        <v>0.01</v>
      </c>
      <c r="H139" s="21">
        <f t="shared" si="4"/>
        <v>0.01</v>
      </c>
      <c r="I139" s="21">
        <f t="shared" si="5"/>
        <v>0</v>
      </c>
    </row>
    <row r="140" spans="1:9" x14ac:dyDescent="0.25">
      <c r="A140" s="6">
        <v>345</v>
      </c>
      <c r="B140" s="7"/>
      <c r="C140" s="8" t="s">
        <v>18</v>
      </c>
      <c r="D140" s="21">
        <v>0</v>
      </c>
      <c r="E140" s="21">
        <v>0</v>
      </c>
      <c r="G140" s="21">
        <f t="shared" si="3"/>
        <v>0</v>
      </c>
      <c r="H140" s="21">
        <f t="shared" si="4"/>
        <v>0</v>
      </c>
      <c r="I140" s="21">
        <f t="shared" si="5"/>
        <v>0</v>
      </c>
    </row>
    <row r="141" spans="1:9" x14ac:dyDescent="0.25">
      <c r="A141" s="6">
        <v>346</v>
      </c>
      <c r="B141" s="7"/>
      <c r="C141" s="8" t="s">
        <v>43</v>
      </c>
      <c r="D141" s="21">
        <v>0</v>
      </c>
      <c r="E141" s="21">
        <v>0</v>
      </c>
      <c r="G141" s="21">
        <f t="shared" si="3"/>
        <v>0</v>
      </c>
      <c r="H141" s="21">
        <f t="shared" si="4"/>
        <v>0</v>
      </c>
      <c r="I141" s="21">
        <f t="shared" si="5"/>
        <v>0</v>
      </c>
    </row>
    <row r="142" spans="1:9" x14ac:dyDescent="0.25">
      <c r="A142" s="6"/>
      <c r="B142" s="7"/>
      <c r="C142" s="8"/>
      <c r="G142" s="21"/>
      <c r="H142" s="21"/>
      <c r="I142" s="21">
        <f t="shared" si="5"/>
        <v>0</v>
      </c>
    </row>
    <row r="143" spans="1:9" x14ac:dyDescent="0.25">
      <c r="A143" s="6"/>
      <c r="B143" s="7"/>
      <c r="C143" s="12" t="s">
        <v>68</v>
      </c>
      <c r="G143" s="21"/>
      <c r="H143" s="21"/>
      <c r="I143" s="21">
        <f t="shared" si="5"/>
        <v>0</v>
      </c>
    </row>
    <row r="144" spans="1:9" x14ac:dyDescent="0.25">
      <c r="A144" s="6">
        <v>340</v>
      </c>
      <c r="B144" s="7"/>
      <c r="C144" s="8" t="s">
        <v>14</v>
      </c>
      <c r="D144" s="21">
        <v>142423.93786294281</v>
      </c>
      <c r="E144" s="21">
        <v>0</v>
      </c>
      <c r="F144" s="39">
        <v>0</v>
      </c>
      <c r="G144" s="21">
        <f t="shared" si="3"/>
        <v>0</v>
      </c>
      <c r="H144" s="21">
        <f t="shared" si="4"/>
        <v>0</v>
      </c>
      <c r="I144" s="21">
        <f t="shared" si="5"/>
        <v>0</v>
      </c>
    </row>
    <row r="145" spans="1:9" x14ac:dyDescent="0.25">
      <c r="A145" s="6">
        <v>341</v>
      </c>
      <c r="B145" s="7"/>
      <c r="C145" s="8" t="s">
        <v>15</v>
      </c>
      <c r="D145" s="21">
        <v>3994795.1673030253</v>
      </c>
      <c r="E145" s="21">
        <v>2577172.2293860982</v>
      </c>
      <c r="F145" s="39">
        <v>7.3300000000000004E-2</v>
      </c>
      <c r="G145" s="21">
        <f t="shared" si="3"/>
        <v>2796786.0937085822</v>
      </c>
      <c r="H145" s="21">
        <f t="shared" si="4"/>
        <v>2798390.5785620799</v>
      </c>
      <c r="I145" s="21">
        <f t="shared" si="5"/>
        <v>221218.34917598171</v>
      </c>
    </row>
    <row r="146" spans="1:9" x14ac:dyDescent="0.25">
      <c r="A146" s="6">
        <v>342</v>
      </c>
      <c r="B146" s="7"/>
      <c r="C146" s="8" t="s">
        <v>67</v>
      </c>
      <c r="D146" s="21">
        <v>1252411.2566222004</v>
      </c>
      <c r="E146" s="21">
        <v>1281737.6604903187</v>
      </c>
      <c r="F146" s="39">
        <v>0</v>
      </c>
      <c r="G146" s="21">
        <f t="shared" si="3"/>
        <v>1281737.6604903187</v>
      </c>
      <c r="H146" s="21">
        <f t="shared" si="4"/>
        <v>1281737.6604903187</v>
      </c>
      <c r="I146" s="21">
        <f t="shared" si="5"/>
        <v>0</v>
      </c>
    </row>
    <row r="147" spans="1:9" x14ac:dyDescent="0.25">
      <c r="A147" s="6">
        <v>343</v>
      </c>
      <c r="B147" s="7"/>
      <c r="C147" s="8" t="s">
        <v>54</v>
      </c>
      <c r="D147" s="21">
        <v>26450101.72546801</v>
      </c>
      <c r="E147" s="21">
        <v>21827068.84918756</v>
      </c>
      <c r="F147" s="39">
        <v>5.3400000000000003E-2</v>
      </c>
      <c r="G147" s="21">
        <f t="shared" si="3"/>
        <v>22886395.423292555</v>
      </c>
      <c r="H147" s="21">
        <f t="shared" si="4"/>
        <v>22894134.795523457</v>
      </c>
      <c r="I147" s="21">
        <f t="shared" si="5"/>
        <v>1067065.9463358968</v>
      </c>
    </row>
    <row r="148" spans="1:9" x14ac:dyDescent="0.25">
      <c r="A148" s="6">
        <v>344</v>
      </c>
      <c r="B148" s="7"/>
      <c r="C148" s="8" t="s">
        <v>55</v>
      </c>
      <c r="D148" s="21">
        <v>5740389.6295136968</v>
      </c>
      <c r="E148" s="21">
        <v>4588482.6977179442</v>
      </c>
      <c r="F148" s="39">
        <v>5.79E-2</v>
      </c>
      <c r="G148" s="21">
        <f t="shared" si="3"/>
        <v>4837759.1173795769</v>
      </c>
      <c r="H148" s="21">
        <f t="shared" si="4"/>
        <v>4839580.3149661459</v>
      </c>
      <c r="I148" s="21">
        <f t="shared" si="5"/>
        <v>251097.61724820174</v>
      </c>
    </row>
    <row r="149" spans="1:9" x14ac:dyDescent="0.25">
      <c r="A149" s="6">
        <v>345</v>
      </c>
      <c r="B149" s="7"/>
      <c r="C149" s="8" t="s">
        <v>18</v>
      </c>
      <c r="D149" s="21">
        <v>2365192.7621611492</v>
      </c>
      <c r="E149" s="21">
        <v>2019483.0472494869</v>
      </c>
      <c r="F149" s="39">
        <v>5.67E-2</v>
      </c>
      <c r="G149" s="21">
        <f t="shared" si="3"/>
        <v>2120062.8694603899</v>
      </c>
      <c r="H149" s="21">
        <f t="shared" si="4"/>
        <v>2120797.6992117027</v>
      </c>
      <c r="I149" s="21">
        <f t="shared" si="5"/>
        <v>101314.65196221578</v>
      </c>
    </row>
    <row r="150" spans="1:9" x14ac:dyDescent="0.25">
      <c r="A150" s="13">
        <v>345.01</v>
      </c>
      <c r="B150" s="7"/>
      <c r="C150" s="8" t="s">
        <v>34</v>
      </c>
      <c r="D150" s="21">
        <v>30096.294995092354</v>
      </c>
      <c r="E150" s="21">
        <v>818.84545819577056</v>
      </c>
      <c r="F150" s="39">
        <v>6.6699999999999995E-2</v>
      </c>
      <c r="G150" s="21">
        <f t="shared" si="3"/>
        <v>2324.4126153252655</v>
      </c>
      <c r="H150" s="21">
        <f t="shared" si="4"/>
        <v>2335.4121927289511</v>
      </c>
      <c r="I150" s="21">
        <f t="shared" si="5"/>
        <v>1516.5667345331806</v>
      </c>
    </row>
    <row r="151" spans="1:9" x14ac:dyDescent="0.25">
      <c r="A151" s="13">
        <v>345.02</v>
      </c>
      <c r="B151" s="7"/>
      <c r="C151" s="14" t="s">
        <v>69</v>
      </c>
      <c r="D151" s="21">
        <v>59189.340569733205</v>
      </c>
      <c r="E151" s="21">
        <v>2422.4622039796554</v>
      </c>
      <c r="F151" s="39">
        <v>6.6699999999999995E-2</v>
      </c>
      <c r="G151" s="21">
        <f t="shared" si="3"/>
        <v>5383.4089659805595</v>
      </c>
      <c r="H151" s="21">
        <f t="shared" si="4"/>
        <v>5405.0414537394699</v>
      </c>
      <c r="I151" s="21">
        <f t="shared" si="5"/>
        <v>2982.5792497598145</v>
      </c>
    </row>
    <row r="152" spans="1:9" x14ac:dyDescent="0.25">
      <c r="A152" s="13">
        <v>345.02</v>
      </c>
      <c r="B152" s="7"/>
      <c r="C152" s="14" t="s">
        <v>70</v>
      </c>
      <c r="D152" s="21">
        <v>37549.605022307485</v>
      </c>
      <c r="E152" s="21">
        <v>271.31842152226284</v>
      </c>
      <c r="F152" s="39">
        <v>6.6699999999999995E-2</v>
      </c>
      <c r="G152" s="21">
        <f t="shared" si="3"/>
        <v>2149.7374127631947</v>
      </c>
      <c r="H152" s="21">
        <f t="shared" si="4"/>
        <v>2163.4610218316216</v>
      </c>
      <c r="I152" s="21">
        <f t="shared" si="5"/>
        <v>1892.1426003093588</v>
      </c>
    </row>
    <row r="153" spans="1:9" x14ac:dyDescent="0.25">
      <c r="A153" s="13">
        <v>345.03</v>
      </c>
      <c r="B153" s="7"/>
      <c r="C153" s="14" t="s">
        <v>26</v>
      </c>
      <c r="D153" s="21">
        <v>8554.2236004283041</v>
      </c>
      <c r="E153" s="21">
        <v>5475.6633287231198</v>
      </c>
      <c r="F153" s="39">
        <v>6.6699999999999995E-2</v>
      </c>
      <c r="G153" s="21">
        <f t="shared" si="3"/>
        <v>5903.588364334546</v>
      </c>
      <c r="H153" s="21">
        <f t="shared" si="4"/>
        <v>5906.7147572887843</v>
      </c>
      <c r="I153" s="21">
        <f t="shared" si="5"/>
        <v>431.05142856566454</v>
      </c>
    </row>
    <row r="154" spans="1:9" x14ac:dyDescent="0.25">
      <c r="A154" s="6">
        <v>346</v>
      </c>
      <c r="B154" s="7"/>
      <c r="C154" s="8" t="s">
        <v>43</v>
      </c>
      <c r="D154" s="21">
        <v>2033774.769117516</v>
      </c>
      <c r="E154" s="21">
        <v>2058919.1230565717</v>
      </c>
      <c r="F154" s="39">
        <v>4.4000000000000003E-3</v>
      </c>
      <c r="G154" s="21">
        <f t="shared" si="3"/>
        <v>2065630.5797946595</v>
      </c>
      <c r="H154" s="21">
        <f t="shared" si="4"/>
        <v>2065679.6132685451</v>
      </c>
      <c r="I154" s="21">
        <f t="shared" si="5"/>
        <v>6760.4902119734325</v>
      </c>
    </row>
    <row r="155" spans="1:9" x14ac:dyDescent="0.25">
      <c r="A155" s="6"/>
      <c r="B155" s="7"/>
      <c r="C155" s="8"/>
      <c r="G155" s="21"/>
      <c r="H155" s="21"/>
      <c r="I155" s="21">
        <f t="shared" si="5"/>
        <v>0</v>
      </c>
    </row>
    <row r="156" spans="1:9" x14ac:dyDescent="0.25">
      <c r="A156" s="6"/>
      <c r="B156" s="7"/>
      <c r="C156" s="12" t="s">
        <v>71</v>
      </c>
      <c r="G156" s="21"/>
      <c r="H156" s="21"/>
      <c r="I156" s="21">
        <f t="shared" si="5"/>
        <v>0</v>
      </c>
    </row>
    <row r="157" spans="1:9" x14ac:dyDescent="0.25">
      <c r="A157" s="6">
        <v>340</v>
      </c>
      <c r="B157" s="7"/>
      <c r="C157" s="8" t="s">
        <v>14</v>
      </c>
      <c r="D157" s="21">
        <v>0</v>
      </c>
      <c r="E157" s="21">
        <v>0</v>
      </c>
      <c r="F157" s="39">
        <v>0</v>
      </c>
      <c r="G157" s="21">
        <f t="shared" si="3"/>
        <v>0</v>
      </c>
      <c r="H157" s="21">
        <f t="shared" si="4"/>
        <v>0</v>
      </c>
      <c r="I157" s="21">
        <f t="shared" si="5"/>
        <v>0</v>
      </c>
    </row>
    <row r="158" spans="1:9" x14ac:dyDescent="0.25">
      <c r="A158" s="6">
        <v>341</v>
      </c>
      <c r="B158" s="7"/>
      <c r="C158" s="8" t="s">
        <v>15</v>
      </c>
      <c r="D158" s="21">
        <v>957048.18965066469</v>
      </c>
      <c r="E158" s="21">
        <v>394687.87709467299</v>
      </c>
      <c r="F158" s="39">
        <v>3.3700000000000001E-2</v>
      </c>
      <c r="G158" s="21">
        <f t="shared" si="3"/>
        <v>418877.27008809353</v>
      </c>
      <c r="H158" s="21">
        <f t="shared" si="4"/>
        <v>419053.99624694959</v>
      </c>
      <c r="I158" s="21">
        <f t="shared" si="5"/>
        <v>24366.119152276602</v>
      </c>
    </row>
    <row r="159" spans="1:9" x14ac:dyDescent="0.25">
      <c r="A159" s="6">
        <v>342</v>
      </c>
      <c r="B159" s="7"/>
      <c r="C159" s="8" t="s">
        <v>67</v>
      </c>
      <c r="D159" s="21">
        <v>1249225.6360399749</v>
      </c>
      <c r="E159" s="21">
        <v>757997.79183902917</v>
      </c>
      <c r="F159" s="39">
        <v>2.9499999999999998E-2</v>
      </c>
      <c r="G159" s="21">
        <f t="shared" si="3"/>
        <v>785636.90903641365</v>
      </c>
      <c r="H159" s="21">
        <f t="shared" si="4"/>
        <v>785838.83865977358</v>
      </c>
      <c r="I159" s="21">
        <f t="shared" si="5"/>
        <v>27841.046820744406</v>
      </c>
    </row>
    <row r="160" spans="1:9" x14ac:dyDescent="0.25">
      <c r="A160" s="6">
        <v>343</v>
      </c>
      <c r="B160" s="7"/>
      <c r="C160" s="8" t="s">
        <v>54</v>
      </c>
      <c r="D160" s="21">
        <v>54974935.75735344</v>
      </c>
      <c r="E160" s="21">
        <v>12552343.4357299</v>
      </c>
      <c r="F160" s="39">
        <v>4.0599999999999997E-2</v>
      </c>
      <c r="G160" s="21">
        <f t="shared" si="3"/>
        <v>14226330.229541313</v>
      </c>
      <c r="H160" s="21">
        <f t="shared" si="4"/>
        <v>14238560.270044046</v>
      </c>
      <c r="I160" s="21">
        <f t="shared" si="5"/>
        <v>1686216.8343141451</v>
      </c>
    </row>
    <row r="161" spans="1:9" x14ac:dyDescent="0.25">
      <c r="A161" s="6">
        <v>344</v>
      </c>
      <c r="B161" s="7"/>
      <c r="C161" s="8" t="s">
        <v>55</v>
      </c>
      <c r="D161" s="21">
        <v>5053464.7766547697</v>
      </c>
      <c r="E161" s="21">
        <v>1080811.7511671276</v>
      </c>
      <c r="F161" s="39">
        <v>4.6100000000000002E-2</v>
      </c>
      <c r="G161" s="21">
        <f t="shared" si="3"/>
        <v>1255535.2958199664</v>
      </c>
      <c r="H161" s="21">
        <f t="shared" si="4"/>
        <v>1256811.8148676583</v>
      </c>
      <c r="I161" s="21">
        <f t="shared" si="5"/>
        <v>176000.06370053068</v>
      </c>
    </row>
    <row r="162" spans="1:9" x14ac:dyDescent="0.25">
      <c r="A162" s="6">
        <v>345</v>
      </c>
      <c r="B162" s="7"/>
      <c r="C162" s="8" t="s">
        <v>18</v>
      </c>
      <c r="D162" s="21">
        <v>4378861.5700330148</v>
      </c>
      <c r="E162" s="21">
        <v>1530515.3195565271</v>
      </c>
      <c r="F162" s="39">
        <v>3.4500000000000003E-2</v>
      </c>
      <c r="G162" s="21">
        <f t="shared" si="3"/>
        <v>1643818.3626811313</v>
      </c>
      <c r="H162" s="21">
        <f t="shared" si="4"/>
        <v>1644646.1474710829</v>
      </c>
      <c r="I162" s="21">
        <f t="shared" si="5"/>
        <v>114130.82791455579</v>
      </c>
    </row>
    <row r="163" spans="1:9" x14ac:dyDescent="0.25">
      <c r="A163" s="6">
        <v>346</v>
      </c>
      <c r="B163" s="7"/>
      <c r="C163" s="8" t="s">
        <v>43</v>
      </c>
      <c r="D163" s="21">
        <v>898359.17701659678</v>
      </c>
      <c r="E163" s="21">
        <v>397989.00230391719</v>
      </c>
      <c r="F163" s="39">
        <v>3.2000000000000001E-2</v>
      </c>
      <c r="G163" s="21">
        <f t="shared" si="3"/>
        <v>419549.62255231553</v>
      </c>
      <c r="H163" s="21">
        <f t="shared" si="4"/>
        <v>419707.14306554582</v>
      </c>
      <c r="I163" s="21">
        <f t="shared" si="5"/>
        <v>21718.140761628631</v>
      </c>
    </row>
    <row r="164" spans="1:9" x14ac:dyDescent="0.25">
      <c r="A164" s="6"/>
      <c r="B164" s="7"/>
      <c r="C164" s="8"/>
      <c r="G164" s="21"/>
      <c r="H164" s="21"/>
      <c r="I164" s="21">
        <f t="shared" si="5"/>
        <v>0</v>
      </c>
    </row>
    <row r="165" spans="1:9" x14ac:dyDescent="0.25">
      <c r="A165" s="6"/>
      <c r="B165" s="7"/>
      <c r="C165" s="12" t="s">
        <v>72</v>
      </c>
      <c r="G165" s="21"/>
      <c r="H165" s="21"/>
      <c r="I165" s="21">
        <f t="shared" si="5"/>
        <v>0</v>
      </c>
    </row>
    <row r="166" spans="1:9" x14ac:dyDescent="0.25">
      <c r="A166" s="6">
        <v>340</v>
      </c>
      <c r="B166" s="7"/>
      <c r="C166" s="8" t="s">
        <v>14</v>
      </c>
      <c r="D166" s="21">
        <v>221092.87573436243</v>
      </c>
      <c r="E166" s="21">
        <v>0</v>
      </c>
      <c r="F166" s="39">
        <v>0</v>
      </c>
      <c r="G166" s="21">
        <f t="shared" si="3"/>
        <v>0</v>
      </c>
      <c r="H166" s="21">
        <f t="shared" si="4"/>
        <v>0</v>
      </c>
      <c r="I166" s="21">
        <f t="shared" si="5"/>
        <v>0</v>
      </c>
    </row>
    <row r="167" spans="1:9" x14ac:dyDescent="0.25">
      <c r="A167" s="13">
        <v>345.01</v>
      </c>
      <c r="B167" s="7"/>
      <c r="C167" s="8" t="s">
        <v>34</v>
      </c>
      <c r="D167" s="21">
        <v>78766.497234317838</v>
      </c>
      <c r="E167" s="21">
        <v>34901.844611849738</v>
      </c>
      <c r="F167" s="39">
        <v>6.6699999999999995E-2</v>
      </c>
      <c r="G167" s="21">
        <f t="shared" si="3"/>
        <v>38842.138635996489</v>
      </c>
      <c r="H167" s="21">
        <f t="shared" si="4"/>
        <v>38870.926172245963</v>
      </c>
      <c r="I167" s="21">
        <f t="shared" si="5"/>
        <v>3969.0815603962255</v>
      </c>
    </row>
    <row r="168" spans="1:9" x14ac:dyDescent="0.25">
      <c r="A168" s="13">
        <v>345.02</v>
      </c>
      <c r="B168" s="7"/>
      <c r="C168" s="14" t="s">
        <v>73</v>
      </c>
      <c r="D168" s="21">
        <v>21334.342955295797</v>
      </c>
      <c r="E168" s="21">
        <v>2463.7756076559294</v>
      </c>
      <c r="F168" s="39">
        <v>6.6699999999999995E-2</v>
      </c>
      <c r="G168" s="21">
        <f t="shared" si="3"/>
        <v>3531.0261139946015</v>
      </c>
      <c r="H168" s="21">
        <f t="shared" si="4"/>
        <v>3538.8233779678521</v>
      </c>
      <c r="I168" s="21">
        <f t="shared" si="5"/>
        <v>1075.0477703119227</v>
      </c>
    </row>
    <row r="169" spans="1:9" x14ac:dyDescent="0.25">
      <c r="A169" s="13">
        <v>345.03</v>
      </c>
      <c r="B169" s="7"/>
      <c r="C169" s="14" t="s">
        <v>26</v>
      </c>
      <c r="D169" s="21">
        <v>11897.919691710538</v>
      </c>
      <c r="E169" s="21">
        <v>7887.6116164004652</v>
      </c>
      <c r="F169" s="39">
        <v>6.6699999999999995E-2</v>
      </c>
      <c r="G169" s="21">
        <f t="shared" si="3"/>
        <v>8482.8050489782854</v>
      </c>
      <c r="H169" s="21">
        <f t="shared" si="4"/>
        <v>8487.1534941478039</v>
      </c>
      <c r="I169" s="21">
        <f t="shared" si="5"/>
        <v>599.54187774733873</v>
      </c>
    </row>
    <row r="170" spans="1:9" x14ac:dyDescent="0.25">
      <c r="A170" s="6"/>
      <c r="B170" s="7"/>
      <c r="C170" s="8"/>
      <c r="G170" s="21"/>
      <c r="H170" s="21"/>
      <c r="I170" s="21">
        <f t="shared" si="5"/>
        <v>0</v>
      </c>
    </row>
    <row r="171" spans="1:9" x14ac:dyDescent="0.25">
      <c r="A171" s="6"/>
      <c r="B171" s="7"/>
      <c r="C171" s="12" t="s">
        <v>74</v>
      </c>
      <c r="G171" s="21"/>
      <c r="H171" s="21"/>
      <c r="I171" s="21">
        <f t="shared" si="5"/>
        <v>0</v>
      </c>
    </row>
    <row r="172" spans="1:9" x14ac:dyDescent="0.25">
      <c r="A172" s="6">
        <v>340</v>
      </c>
      <c r="B172" s="7"/>
      <c r="C172" s="8" t="s">
        <v>14</v>
      </c>
      <c r="D172" s="21">
        <v>0</v>
      </c>
      <c r="E172" s="21">
        <v>0</v>
      </c>
      <c r="F172" s="39">
        <v>0</v>
      </c>
      <c r="G172" s="21">
        <f t="shared" si="3"/>
        <v>0</v>
      </c>
      <c r="H172" s="21">
        <f t="shared" si="4"/>
        <v>0</v>
      </c>
      <c r="I172" s="21">
        <f t="shared" si="5"/>
        <v>0</v>
      </c>
    </row>
    <row r="173" spans="1:9" x14ac:dyDescent="0.25">
      <c r="A173" s="6">
        <v>341</v>
      </c>
      <c r="B173" s="7"/>
      <c r="C173" s="8" t="s">
        <v>15</v>
      </c>
      <c r="D173" s="21">
        <v>13610897.138760149</v>
      </c>
      <c r="E173" s="21">
        <v>5459224.4887498887</v>
      </c>
      <c r="F173" s="39">
        <v>6.5699999999999995E-2</v>
      </c>
      <c r="G173" s="21">
        <f t="shared" si="3"/>
        <v>6129901.4452622952</v>
      </c>
      <c r="H173" s="21">
        <f t="shared" si="4"/>
        <v>6134801.3682322493</v>
      </c>
      <c r="I173" s="21">
        <f t="shared" si="5"/>
        <v>675576.87948236056</v>
      </c>
    </row>
    <row r="174" spans="1:9" x14ac:dyDescent="0.25">
      <c r="A174" s="6">
        <v>342</v>
      </c>
      <c r="B174" s="7"/>
      <c r="C174" s="8" t="s">
        <v>67</v>
      </c>
      <c r="D174" s="21">
        <v>1831644.2217212457</v>
      </c>
      <c r="E174" s="21">
        <v>552983.06063531723</v>
      </c>
      <c r="F174" s="39">
        <v>4.1799999999999997E-2</v>
      </c>
      <c r="G174" s="21">
        <f t="shared" si="3"/>
        <v>610405.10698627832</v>
      </c>
      <c r="H174" s="21">
        <f t="shared" si="4"/>
        <v>610824.62878610264</v>
      </c>
      <c r="I174" s="21">
        <f t="shared" si="5"/>
        <v>57841.568150785402</v>
      </c>
    </row>
    <row r="175" spans="1:9" x14ac:dyDescent="0.25">
      <c r="A175" s="6">
        <v>343</v>
      </c>
      <c r="B175" s="7"/>
      <c r="C175" s="8" t="s">
        <v>54</v>
      </c>
      <c r="D175" s="21">
        <v>8936957.1110248044</v>
      </c>
      <c r="E175" s="21">
        <v>3606837.4628526811</v>
      </c>
      <c r="F175" s="39">
        <v>5.7700000000000001E-2</v>
      </c>
      <c r="G175" s="21">
        <f t="shared" si="3"/>
        <v>3993584.2818322796</v>
      </c>
      <c r="H175" s="21">
        <f t="shared" si="4"/>
        <v>3996409.8293682034</v>
      </c>
      <c r="I175" s="21">
        <f t="shared" si="5"/>
        <v>389572.36651552236</v>
      </c>
    </row>
    <row r="176" spans="1:9" x14ac:dyDescent="0.25">
      <c r="A176" s="6">
        <v>344</v>
      </c>
      <c r="B176" s="7"/>
      <c r="C176" s="8" t="s">
        <v>55</v>
      </c>
      <c r="D176" s="21">
        <v>1540845.0327438209</v>
      </c>
      <c r="E176" s="21">
        <v>1075078.3833666458</v>
      </c>
      <c r="F176" s="39">
        <v>4.2099999999999999E-2</v>
      </c>
      <c r="G176" s="21">
        <f t="shared" si="3"/>
        <v>1123730.565275532</v>
      </c>
      <c r="H176" s="21">
        <f t="shared" si="4"/>
        <v>1124086.0150063732</v>
      </c>
      <c r="I176" s="21">
        <f t="shared" si="5"/>
        <v>49007.631639727391</v>
      </c>
    </row>
    <row r="177" spans="1:9" x14ac:dyDescent="0.25">
      <c r="A177" s="6">
        <v>345</v>
      </c>
      <c r="B177" s="7"/>
      <c r="C177" s="8" t="s">
        <v>18</v>
      </c>
      <c r="D177" s="21">
        <v>1336132.9870607655</v>
      </c>
      <c r="E177" s="21">
        <v>612092.27188944409</v>
      </c>
      <c r="F177" s="39">
        <v>5.45E-2</v>
      </c>
      <c r="G177" s="21">
        <f t="shared" ref="G177:G240" si="6">E177+((D177*F177)*(9/12))</f>
        <v>666706.70773555292</v>
      </c>
      <c r="H177" s="21">
        <f t="shared" ref="H177:H240" si="7">G177+((D177*F177)*(2/365))</f>
        <v>667105.71731251082</v>
      </c>
      <c r="I177" s="21">
        <f t="shared" ref="I177:I240" si="8">H177-E177</f>
        <v>55013.445423066732</v>
      </c>
    </row>
    <row r="178" spans="1:9" x14ac:dyDescent="0.25">
      <c r="A178" s="13">
        <v>345.01</v>
      </c>
      <c r="B178" s="7"/>
      <c r="C178" s="8" t="s">
        <v>34</v>
      </c>
      <c r="D178" s="21">
        <v>18728.533420183812</v>
      </c>
      <c r="E178" s="21">
        <v>7449.8519617203538</v>
      </c>
      <c r="F178" s="39">
        <v>6.6699999999999995E-2</v>
      </c>
      <c r="G178" s="21">
        <f t="shared" si="6"/>
        <v>8386.7468460650489</v>
      </c>
      <c r="H178" s="21">
        <f t="shared" si="7"/>
        <v>8393.5917401972474</v>
      </c>
      <c r="I178" s="21">
        <f t="shared" si="8"/>
        <v>943.73977847689366</v>
      </c>
    </row>
    <row r="179" spans="1:9" x14ac:dyDescent="0.25">
      <c r="A179" s="13">
        <v>345.02</v>
      </c>
      <c r="B179" s="7"/>
      <c r="C179" s="14" t="s">
        <v>38</v>
      </c>
      <c r="D179" s="21">
        <v>56300.196708753458</v>
      </c>
      <c r="E179" s="21">
        <v>20644.747061211743</v>
      </c>
      <c r="F179" s="39">
        <v>6.6699999999999995E-2</v>
      </c>
      <c r="G179" s="21">
        <f t="shared" si="6"/>
        <v>23461.164401567134</v>
      </c>
      <c r="H179" s="21">
        <f t="shared" si="7"/>
        <v>23481.740966610825</v>
      </c>
      <c r="I179" s="21">
        <f t="shared" si="8"/>
        <v>2836.993905399082</v>
      </c>
    </row>
    <row r="180" spans="1:9" x14ac:dyDescent="0.25">
      <c r="A180" s="6">
        <v>346</v>
      </c>
      <c r="B180" s="7"/>
      <c r="C180" s="8" t="s">
        <v>43</v>
      </c>
      <c r="D180" s="21">
        <v>2135330.4855741947</v>
      </c>
      <c r="E180" s="21">
        <v>726395.85862050497</v>
      </c>
      <c r="F180" s="39">
        <v>6.2700000000000006E-2</v>
      </c>
      <c r="G180" s="21">
        <f t="shared" si="6"/>
        <v>826809.77470463142</v>
      </c>
      <c r="H180" s="21">
        <f t="shared" si="7"/>
        <v>827543.39235638757</v>
      </c>
      <c r="I180" s="21">
        <f t="shared" si="8"/>
        <v>101147.53373588261</v>
      </c>
    </row>
    <row r="181" spans="1:9" x14ac:dyDescent="0.25">
      <c r="A181" s="6"/>
      <c r="B181" s="7"/>
      <c r="C181" s="8"/>
      <c r="G181" s="21"/>
      <c r="H181" s="21"/>
      <c r="I181" s="21">
        <f t="shared" si="8"/>
        <v>0</v>
      </c>
    </row>
    <row r="182" spans="1:9" x14ac:dyDescent="0.25">
      <c r="A182" s="6"/>
      <c r="B182" s="7"/>
      <c r="C182" s="12" t="s">
        <v>75</v>
      </c>
      <c r="G182" s="21"/>
      <c r="H182" s="21"/>
      <c r="I182" s="21">
        <f t="shared" si="8"/>
        <v>0</v>
      </c>
    </row>
    <row r="183" spans="1:9" x14ac:dyDescent="0.25">
      <c r="A183" s="6">
        <v>340</v>
      </c>
      <c r="B183" s="7"/>
      <c r="C183" s="8" t="s">
        <v>14</v>
      </c>
      <c r="D183" s="21">
        <v>0</v>
      </c>
      <c r="E183" s="21">
        <v>0</v>
      </c>
      <c r="F183" s="39">
        <v>0</v>
      </c>
      <c r="G183" s="21">
        <f t="shared" si="6"/>
        <v>0</v>
      </c>
      <c r="H183" s="21">
        <f t="shared" si="7"/>
        <v>0</v>
      </c>
      <c r="I183" s="21">
        <f t="shared" si="8"/>
        <v>0</v>
      </c>
    </row>
    <row r="184" spans="1:9" x14ac:dyDescent="0.25">
      <c r="A184" s="6">
        <v>341</v>
      </c>
      <c r="B184" s="7"/>
      <c r="C184" s="8" t="s">
        <v>15</v>
      </c>
      <c r="D184" s="21">
        <v>17112566.830956992</v>
      </c>
      <c r="E184" s="21">
        <v>3680838.6061153742</v>
      </c>
      <c r="F184" s="39">
        <v>2.5700000000000001E-2</v>
      </c>
      <c r="G184" s="21">
        <f t="shared" si="6"/>
        <v>4010683.3317820705</v>
      </c>
      <c r="H184" s="21">
        <f t="shared" si="7"/>
        <v>4013093.1562618273</v>
      </c>
      <c r="I184" s="21">
        <f t="shared" si="8"/>
        <v>332254.55014645308</v>
      </c>
    </row>
    <row r="185" spans="1:9" x14ac:dyDescent="0.25">
      <c r="A185" s="6">
        <v>342</v>
      </c>
      <c r="B185" s="7"/>
      <c r="C185" s="8" t="s">
        <v>67</v>
      </c>
      <c r="D185" s="21">
        <v>823280.68043499603</v>
      </c>
      <c r="E185" s="21">
        <v>269213.99655393948</v>
      </c>
      <c r="F185" s="39">
        <v>2.1999999999999999E-2</v>
      </c>
      <c r="G185" s="21">
        <f t="shared" si="6"/>
        <v>282798.12778111693</v>
      </c>
      <c r="H185" s="21">
        <f t="shared" si="7"/>
        <v>282897.37257547071</v>
      </c>
      <c r="I185" s="21">
        <f t="shared" si="8"/>
        <v>13683.376021531236</v>
      </c>
    </row>
    <row r="186" spans="1:9" x14ac:dyDescent="0.25">
      <c r="A186" s="6">
        <v>343</v>
      </c>
      <c r="B186" s="7"/>
      <c r="C186" s="8" t="s">
        <v>54</v>
      </c>
      <c r="D186" s="21">
        <v>142980780.87566432</v>
      </c>
      <c r="E186" s="21">
        <v>28655547.196020339</v>
      </c>
      <c r="F186" s="39">
        <v>2.8400000000000002E-2</v>
      </c>
      <c r="G186" s="21">
        <f t="shared" si="6"/>
        <v>31701037.828671988</v>
      </c>
      <c r="H186" s="21">
        <f t="shared" si="7"/>
        <v>31723287.988545243</v>
      </c>
      <c r="I186" s="21">
        <f t="shared" si="8"/>
        <v>3067740.792524904</v>
      </c>
    </row>
    <row r="187" spans="1:9" x14ac:dyDescent="0.25">
      <c r="A187" s="6">
        <v>344</v>
      </c>
      <c r="B187" s="7"/>
      <c r="C187" s="8" t="s">
        <v>55</v>
      </c>
      <c r="D187" s="21">
        <v>19307442.182910234</v>
      </c>
      <c r="E187" s="21">
        <v>4761017.1034050146</v>
      </c>
      <c r="F187" s="39">
        <v>2.86E-2</v>
      </c>
      <c r="G187" s="21">
        <f t="shared" si="6"/>
        <v>5175161.7382284394</v>
      </c>
      <c r="H187" s="21">
        <f t="shared" si="7"/>
        <v>5178187.4524554601</v>
      </c>
      <c r="I187" s="21">
        <f t="shared" si="8"/>
        <v>417170.34905044548</v>
      </c>
    </row>
    <row r="188" spans="1:9" x14ac:dyDescent="0.25">
      <c r="A188" s="6">
        <v>345</v>
      </c>
      <c r="B188" s="7"/>
      <c r="C188" s="8" t="s">
        <v>18</v>
      </c>
      <c r="D188" s="21">
        <v>22645924.59425493</v>
      </c>
      <c r="E188" s="21">
        <v>5979422.6521303654</v>
      </c>
      <c r="F188" s="39">
        <v>2.9100000000000001E-2</v>
      </c>
      <c r="G188" s="21">
        <f t="shared" si="6"/>
        <v>6473669.9563999791</v>
      </c>
      <c r="H188" s="21">
        <f t="shared" si="7"/>
        <v>6477280.8956092549</v>
      </c>
      <c r="I188" s="21">
        <f t="shared" si="8"/>
        <v>497858.24347888958</v>
      </c>
    </row>
    <row r="189" spans="1:9" x14ac:dyDescent="0.25">
      <c r="A189" s="13">
        <v>345.02</v>
      </c>
      <c r="B189" s="7"/>
      <c r="C189" s="14" t="s">
        <v>38</v>
      </c>
      <c r="D189" s="21">
        <v>410991.70406130102</v>
      </c>
      <c r="E189" s="21">
        <v>410991.70406130102</v>
      </c>
      <c r="F189" s="39">
        <v>6.6699999999999995E-2</v>
      </c>
      <c r="G189" s="21">
        <f t="shared" si="6"/>
        <v>431551.56405696762</v>
      </c>
      <c r="H189" s="21">
        <f t="shared" si="7"/>
        <v>431701.77307976701</v>
      </c>
      <c r="I189" s="21">
        <f t="shared" si="8"/>
        <v>20710.069018465991</v>
      </c>
    </row>
    <row r="190" spans="1:9" x14ac:dyDescent="0.25">
      <c r="A190" s="6">
        <v>346</v>
      </c>
      <c r="B190" s="7"/>
      <c r="C190" s="8" t="s">
        <v>43</v>
      </c>
      <c r="D190" s="21">
        <v>2019216.8984612294</v>
      </c>
      <c r="E190" s="21">
        <v>761883.04194476665</v>
      </c>
      <c r="F190" s="39">
        <v>2.3900000000000001E-2</v>
      </c>
      <c r="G190" s="21">
        <f t="shared" si="6"/>
        <v>798077.50484968419</v>
      </c>
      <c r="H190" s="21">
        <f t="shared" si="7"/>
        <v>798341.93928186619</v>
      </c>
      <c r="I190" s="21">
        <f t="shared" si="8"/>
        <v>36458.897337099537</v>
      </c>
    </row>
    <row r="191" spans="1:9" x14ac:dyDescent="0.25">
      <c r="A191" s="6"/>
      <c r="B191" s="7"/>
      <c r="C191" s="8"/>
      <c r="G191" s="21"/>
      <c r="H191" s="21"/>
      <c r="I191" s="21">
        <f t="shared" si="8"/>
        <v>0</v>
      </c>
    </row>
    <row r="192" spans="1:9" x14ac:dyDescent="0.25">
      <c r="A192" s="6"/>
      <c r="B192" s="7"/>
      <c r="C192" s="12" t="s">
        <v>76</v>
      </c>
      <c r="G192" s="21"/>
      <c r="H192" s="21"/>
      <c r="I192" s="21">
        <f t="shared" si="8"/>
        <v>0</v>
      </c>
    </row>
    <row r="193" spans="1:9" x14ac:dyDescent="0.25">
      <c r="A193" s="6">
        <v>340</v>
      </c>
      <c r="B193" s="7"/>
      <c r="C193" s="8" t="s">
        <v>14</v>
      </c>
      <c r="D193" s="21">
        <v>141308.72920585348</v>
      </c>
      <c r="E193" s="21">
        <v>0</v>
      </c>
      <c r="F193" s="39">
        <v>0</v>
      </c>
      <c r="G193" s="21">
        <f t="shared" si="6"/>
        <v>0</v>
      </c>
      <c r="H193" s="21">
        <f t="shared" si="7"/>
        <v>0</v>
      </c>
      <c r="I193" s="21">
        <f t="shared" si="8"/>
        <v>0</v>
      </c>
    </row>
    <row r="194" spans="1:9" x14ac:dyDescent="0.25">
      <c r="A194" s="6">
        <v>341</v>
      </c>
      <c r="B194" s="7"/>
      <c r="C194" s="8" t="s">
        <v>15</v>
      </c>
      <c r="D194" s="21">
        <v>1464427.548751673</v>
      </c>
      <c r="E194" s="21">
        <v>948653.22044525738</v>
      </c>
      <c r="F194" s="39">
        <v>7.3000000000000001E-3</v>
      </c>
      <c r="G194" s="21">
        <f t="shared" si="6"/>
        <v>956670.96127467277</v>
      </c>
      <c r="H194" s="21">
        <f t="shared" si="7"/>
        <v>956729.53837662283</v>
      </c>
      <c r="I194" s="21">
        <f t="shared" si="8"/>
        <v>8076.3179313654546</v>
      </c>
    </row>
    <row r="195" spans="1:9" x14ac:dyDescent="0.25">
      <c r="A195" s="6">
        <v>342</v>
      </c>
      <c r="B195" s="7"/>
      <c r="C195" s="8" t="s">
        <v>67</v>
      </c>
      <c r="D195" s="21">
        <v>3024618.571721246</v>
      </c>
      <c r="E195" s="21">
        <v>2546449.4132622471</v>
      </c>
      <c r="F195" s="39">
        <v>1.5100000000000001E-2</v>
      </c>
      <c r="G195" s="21">
        <f t="shared" si="6"/>
        <v>2580703.2185869901</v>
      </c>
      <c r="H195" s="21">
        <f t="shared" si="7"/>
        <v>2580953.4746989519</v>
      </c>
      <c r="I195" s="21">
        <f t="shared" si="8"/>
        <v>34504.061436704826</v>
      </c>
    </row>
    <row r="196" spans="1:9" x14ac:dyDescent="0.25">
      <c r="A196" s="6">
        <v>343</v>
      </c>
      <c r="B196" s="7"/>
      <c r="C196" s="8" t="s">
        <v>54</v>
      </c>
      <c r="D196" s="21">
        <v>36566706.509407513</v>
      </c>
      <c r="E196" s="21">
        <v>12487671.402178103</v>
      </c>
      <c r="F196" s="39">
        <v>2.92E-2</v>
      </c>
      <c r="G196" s="21">
        <f t="shared" si="6"/>
        <v>13288482.274734128</v>
      </c>
      <c r="H196" s="21">
        <f t="shared" si="7"/>
        <v>13294332.947775634</v>
      </c>
      <c r="I196" s="21">
        <f t="shared" si="8"/>
        <v>806661.5455975309</v>
      </c>
    </row>
    <row r="197" spans="1:9" x14ac:dyDescent="0.25">
      <c r="A197" s="6">
        <v>344</v>
      </c>
      <c r="B197" s="7"/>
      <c r="C197" s="8" t="s">
        <v>55</v>
      </c>
      <c r="D197" s="21">
        <v>4454472.8182805395</v>
      </c>
      <c r="E197" s="21">
        <v>4629630.0705880253</v>
      </c>
      <c r="F197" s="39">
        <v>3.6900000000000002E-2</v>
      </c>
      <c r="G197" s="21">
        <f t="shared" si="6"/>
        <v>4752907.6058339393</v>
      </c>
      <c r="H197" s="21">
        <f t="shared" si="7"/>
        <v>4753808.2636256898</v>
      </c>
      <c r="I197" s="21">
        <f t="shared" si="8"/>
        <v>124178.19303766452</v>
      </c>
    </row>
    <row r="198" spans="1:9" x14ac:dyDescent="0.25">
      <c r="A198" s="6">
        <v>345</v>
      </c>
      <c r="B198" s="7"/>
      <c r="C198" s="8" t="s">
        <v>18</v>
      </c>
      <c r="D198" s="21">
        <v>6728091.657360578</v>
      </c>
      <c r="E198" s="21">
        <v>2266828.0542321764</v>
      </c>
      <c r="F198" s="39">
        <v>2.9700000000000001E-2</v>
      </c>
      <c r="G198" s="21">
        <f t="shared" si="6"/>
        <v>2416696.2958998834</v>
      </c>
      <c r="H198" s="21">
        <f t="shared" si="7"/>
        <v>2417791.2236928893</v>
      </c>
      <c r="I198" s="21">
        <f t="shared" si="8"/>
        <v>150963.16946071293</v>
      </c>
    </row>
    <row r="199" spans="1:9" x14ac:dyDescent="0.25">
      <c r="A199" s="13">
        <v>345.02</v>
      </c>
      <c r="B199" s="7"/>
      <c r="C199" s="14" t="s">
        <v>25</v>
      </c>
      <c r="D199" s="21">
        <v>74084.914026055136</v>
      </c>
      <c r="E199" s="21">
        <v>74084.914026055136</v>
      </c>
      <c r="F199" s="39">
        <v>6.6699999999999995E-2</v>
      </c>
      <c r="G199" s="21">
        <f t="shared" si="6"/>
        <v>77791.011850208539</v>
      </c>
      <c r="H199" s="21">
        <f t="shared" si="7"/>
        <v>77818.088363992312</v>
      </c>
      <c r="I199" s="21">
        <f t="shared" si="8"/>
        <v>3733.1743379371765</v>
      </c>
    </row>
    <row r="200" spans="1:9" x14ac:dyDescent="0.25">
      <c r="A200" s="6">
        <v>346</v>
      </c>
      <c r="B200" s="7"/>
      <c r="C200" s="8" t="s">
        <v>43</v>
      </c>
      <c r="D200" s="21">
        <v>104800.67429909878</v>
      </c>
      <c r="E200" s="21">
        <v>237809.9153301508</v>
      </c>
      <c r="F200" s="39">
        <v>3.5900000000000001E-2</v>
      </c>
      <c r="G200" s="21">
        <f t="shared" si="6"/>
        <v>240631.67348565403</v>
      </c>
      <c r="H200" s="21">
        <f t="shared" si="7"/>
        <v>240652.28907035178</v>
      </c>
      <c r="I200" s="21">
        <f t="shared" si="8"/>
        <v>2842.373740200972</v>
      </c>
    </row>
    <row r="201" spans="1:9" x14ac:dyDescent="0.25">
      <c r="A201" s="6"/>
      <c r="B201" s="7"/>
      <c r="C201" s="8"/>
      <c r="G201" s="21"/>
      <c r="H201" s="21"/>
      <c r="I201" s="21">
        <f t="shared" si="8"/>
        <v>0</v>
      </c>
    </row>
    <row r="202" spans="1:9" x14ac:dyDescent="0.25">
      <c r="A202" s="6"/>
      <c r="B202" s="7"/>
      <c r="C202" s="12" t="s">
        <v>77</v>
      </c>
      <c r="G202" s="21"/>
      <c r="H202" s="21"/>
      <c r="I202" s="21">
        <f t="shared" si="8"/>
        <v>0</v>
      </c>
    </row>
    <row r="203" spans="1:9" x14ac:dyDescent="0.25">
      <c r="A203" s="6">
        <v>340</v>
      </c>
      <c r="B203" s="7"/>
      <c r="C203" s="8" t="s">
        <v>14</v>
      </c>
      <c r="D203" s="21">
        <v>165700.41248550013</v>
      </c>
      <c r="E203" s="21">
        <v>0</v>
      </c>
      <c r="F203" s="39">
        <v>0</v>
      </c>
      <c r="G203" s="21">
        <f t="shared" si="6"/>
        <v>0</v>
      </c>
      <c r="H203" s="21">
        <f t="shared" si="7"/>
        <v>0</v>
      </c>
      <c r="I203" s="21">
        <f t="shared" si="8"/>
        <v>0</v>
      </c>
    </row>
    <row r="204" spans="1:9" x14ac:dyDescent="0.25">
      <c r="A204" s="6">
        <v>341</v>
      </c>
      <c r="B204" s="7"/>
      <c r="C204" s="8" t="s">
        <v>15</v>
      </c>
      <c r="D204" s="21">
        <v>6731015.8010359593</v>
      </c>
      <c r="E204" s="21">
        <v>1693930.3611769429</v>
      </c>
      <c r="F204" s="39">
        <v>2.3099999999999999E-2</v>
      </c>
      <c r="G204" s="21">
        <f t="shared" si="6"/>
        <v>1810545.2099298909</v>
      </c>
      <c r="H204" s="21">
        <f t="shared" si="7"/>
        <v>1811397.1905600494</v>
      </c>
      <c r="I204" s="21">
        <f t="shared" si="8"/>
        <v>117466.82938310644</v>
      </c>
    </row>
    <row r="205" spans="1:9" x14ac:dyDescent="0.25">
      <c r="A205" s="6">
        <v>342</v>
      </c>
      <c r="B205" s="7"/>
      <c r="C205" s="8" t="s">
        <v>67</v>
      </c>
      <c r="D205" s="21">
        <v>0</v>
      </c>
      <c r="E205" s="21">
        <v>44.544424466851076</v>
      </c>
      <c r="F205" s="39">
        <v>0</v>
      </c>
      <c r="G205" s="21">
        <f t="shared" si="6"/>
        <v>44.544424466851076</v>
      </c>
      <c r="H205" s="21">
        <f t="shared" si="7"/>
        <v>44.544424466851076</v>
      </c>
      <c r="I205" s="21">
        <f t="shared" si="8"/>
        <v>0</v>
      </c>
    </row>
    <row r="206" spans="1:9" x14ac:dyDescent="0.25">
      <c r="A206" s="6">
        <v>343</v>
      </c>
      <c r="B206" s="7"/>
      <c r="C206" s="8" t="s">
        <v>54</v>
      </c>
      <c r="D206" s="21">
        <v>1158705.4885584903</v>
      </c>
      <c r="E206" s="21">
        <v>167611.88438520566</v>
      </c>
      <c r="F206" s="39">
        <v>3.3799999999999997E-2</v>
      </c>
      <c r="G206" s="21">
        <f t="shared" si="6"/>
        <v>196985.06852016339</v>
      </c>
      <c r="H206" s="21">
        <f t="shared" si="7"/>
        <v>197199.66712571558</v>
      </c>
      <c r="I206" s="21">
        <f t="shared" si="8"/>
        <v>29587.782740509923</v>
      </c>
    </row>
    <row r="207" spans="1:9" x14ac:dyDescent="0.25">
      <c r="A207" s="6">
        <v>344</v>
      </c>
      <c r="B207" s="7"/>
      <c r="C207" s="8" t="s">
        <v>55</v>
      </c>
      <c r="D207" s="21">
        <v>0</v>
      </c>
      <c r="E207" s="21">
        <v>0</v>
      </c>
      <c r="F207" s="39">
        <v>0</v>
      </c>
      <c r="G207" s="21">
        <f t="shared" si="6"/>
        <v>0</v>
      </c>
      <c r="H207" s="21">
        <f t="shared" si="7"/>
        <v>0</v>
      </c>
      <c r="I207" s="21">
        <f t="shared" si="8"/>
        <v>0</v>
      </c>
    </row>
    <row r="208" spans="1:9" x14ac:dyDescent="0.25">
      <c r="A208" s="6">
        <v>345</v>
      </c>
      <c r="B208" s="7"/>
      <c r="C208" s="8" t="s">
        <v>18</v>
      </c>
      <c r="D208" s="21">
        <v>2703983.4818269834</v>
      </c>
      <c r="E208" s="21">
        <v>919793.94359105919</v>
      </c>
      <c r="F208" s="39">
        <v>2.9899999999999999E-2</v>
      </c>
      <c r="G208" s="21">
        <f t="shared" si="6"/>
        <v>980430.77317102929</v>
      </c>
      <c r="H208" s="21">
        <f t="shared" si="7"/>
        <v>980873.78197161353</v>
      </c>
      <c r="I208" s="21">
        <f t="shared" si="8"/>
        <v>61079.838380554342</v>
      </c>
    </row>
    <row r="209" spans="1:9" x14ac:dyDescent="0.25">
      <c r="A209" s="13">
        <v>345.01</v>
      </c>
      <c r="B209" s="7"/>
      <c r="C209" s="8" t="s">
        <v>34</v>
      </c>
      <c r="D209" s="21">
        <v>10319.828010172214</v>
      </c>
      <c r="E209" s="21">
        <v>4217.0060810207897</v>
      </c>
      <c r="F209" s="39">
        <v>6.6699999999999995E-2</v>
      </c>
      <c r="G209" s="21">
        <f t="shared" si="6"/>
        <v>4733.2554772296544</v>
      </c>
      <c r="H209" s="21">
        <f t="shared" si="7"/>
        <v>4737.0271623161116</v>
      </c>
      <c r="I209" s="21">
        <f t="shared" si="8"/>
        <v>520.02108129532189</v>
      </c>
    </row>
    <row r="210" spans="1:9" x14ac:dyDescent="0.25">
      <c r="A210" s="13">
        <v>345.02</v>
      </c>
      <c r="B210" s="7"/>
      <c r="C210" s="14" t="s">
        <v>25</v>
      </c>
      <c r="D210" s="21">
        <v>324720.62835906126</v>
      </c>
      <c r="E210" s="21">
        <v>324720.62835906126</v>
      </c>
      <c r="F210" s="39">
        <v>6.6699999999999995E-2</v>
      </c>
      <c r="G210" s="21">
        <f t="shared" si="6"/>
        <v>340964.77779272327</v>
      </c>
      <c r="H210" s="21">
        <f t="shared" si="7"/>
        <v>341083.45651004685</v>
      </c>
      <c r="I210" s="21">
        <f t="shared" si="8"/>
        <v>16362.828150985588</v>
      </c>
    </row>
    <row r="211" spans="1:9" x14ac:dyDescent="0.25">
      <c r="A211" s="13">
        <v>345.02</v>
      </c>
      <c r="B211" s="7"/>
      <c r="C211" s="14" t="s">
        <v>38</v>
      </c>
      <c r="D211" s="21">
        <v>22089.851673507626</v>
      </c>
      <c r="E211" s="21">
        <v>2379.3149776925138</v>
      </c>
      <c r="F211" s="39">
        <v>6.6699999999999995E-2</v>
      </c>
      <c r="G211" s="21">
        <f t="shared" si="6"/>
        <v>3484.3598076597327</v>
      </c>
      <c r="H211" s="21">
        <f t="shared" si="7"/>
        <v>3492.4331945453378</v>
      </c>
      <c r="I211" s="21">
        <f t="shared" si="8"/>
        <v>1113.1182168528239</v>
      </c>
    </row>
    <row r="212" spans="1:9" x14ac:dyDescent="0.25">
      <c r="A212" s="13">
        <v>345.02</v>
      </c>
      <c r="B212" s="7"/>
      <c r="C212" s="14" t="s">
        <v>78</v>
      </c>
      <c r="D212" s="21">
        <v>18732.899664495402</v>
      </c>
      <c r="E212" s="21">
        <v>597.99208842687608</v>
      </c>
      <c r="F212" s="39">
        <v>6.6699999999999995E-2</v>
      </c>
      <c r="G212" s="21">
        <f t="shared" si="6"/>
        <v>1535.1053941432585</v>
      </c>
      <c r="H212" s="21">
        <f t="shared" si="7"/>
        <v>1541.9518840480357</v>
      </c>
      <c r="I212" s="21">
        <f t="shared" si="8"/>
        <v>943.95979562115963</v>
      </c>
    </row>
    <row r="213" spans="1:9" x14ac:dyDescent="0.25">
      <c r="A213" s="13">
        <v>345.03</v>
      </c>
      <c r="B213" s="7"/>
      <c r="C213" s="14" t="s">
        <v>26</v>
      </c>
      <c r="D213" s="21">
        <v>4264.5195516195236</v>
      </c>
      <c r="E213" s="21">
        <v>504.79023735165515</v>
      </c>
      <c r="F213" s="39">
        <v>6.6699999999999995E-2</v>
      </c>
      <c r="G213" s="21">
        <f t="shared" si="6"/>
        <v>718.12282792142173</v>
      </c>
      <c r="H213" s="21">
        <f t="shared" si="7"/>
        <v>719.68142219042454</v>
      </c>
      <c r="I213" s="21">
        <f t="shared" si="8"/>
        <v>214.89118483876939</v>
      </c>
    </row>
    <row r="214" spans="1:9" x14ac:dyDescent="0.25">
      <c r="A214" s="6">
        <v>346</v>
      </c>
      <c r="B214" s="7"/>
      <c r="C214" s="8" t="s">
        <v>43</v>
      </c>
      <c r="D214" s="21">
        <v>1088247.9717141073</v>
      </c>
      <c r="E214" s="21">
        <v>218799.78534933523</v>
      </c>
      <c r="F214" s="39">
        <v>1.7999999999999999E-2</v>
      </c>
      <c r="G214" s="21">
        <f t="shared" si="6"/>
        <v>233491.13296747569</v>
      </c>
      <c r="H214" s="21">
        <f t="shared" si="7"/>
        <v>233598.46701400093</v>
      </c>
      <c r="I214" s="21">
        <f t="shared" si="8"/>
        <v>14798.681664665695</v>
      </c>
    </row>
    <row r="215" spans="1:9" x14ac:dyDescent="0.25">
      <c r="A215" s="6"/>
      <c r="B215" s="7"/>
      <c r="C215" s="8"/>
      <c r="G215" s="21"/>
      <c r="H215" s="21"/>
      <c r="I215" s="21">
        <f t="shared" si="8"/>
        <v>0</v>
      </c>
    </row>
    <row r="216" spans="1:9" x14ac:dyDescent="0.25">
      <c r="A216" s="6"/>
      <c r="B216" s="7"/>
      <c r="C216" s="12" t="s">
        <v>79</v>
      </c>
      <c r="G216" s="21"/>
      <c r="H216" s="21"/>
      <c r="I216" s="21">
        <f t="shared" si="8"/>
        <v>0</v>
      </c>
    </row>
    <row r="217" spans="1:9" x14ac:dyDescent="0.25">
      <c r="A217" s="6">
        <v>340</v>
      </c>
      <c r="B217" s="7"/>
      <c r="C217" s="8" t="s">
        <v>14</v>
      </c>
      <c r="D217" s="21">
        <v>483962.29141161777</v>
      </c>
      <c r="E217" s="21">
        <v>0</v>
      </c>
      <c r="F217" s="39">
        <v>0</v>
      </c>
      <c r="G217" s="21">
        <f t="shared" si="6"/>
        <v>0</v>
      </c>
      <c r="H217" s="21">
        <f t="shared" si="7"/>
        <v>0</v>
      </c>
      <c r="I217" s="21">
        <f t="shared" si="8"/>
        <v>0</v>
      </c>
    </row>
    <row r="218" spans="1:9" x14ac:dyDescent="0.25">
      <c r="A218" s="6">
        <v>341</v>
      </c>
      <c r="B218" s="7"/>
      <c r="C218" s="8" t="s">
        <v>15</v>
      </c>
      <c r="D218" s="21">
        <v>8823416.1849201396</v>
      </c>
      <c r="E218" s="21">
        <v>3199568.6282711695</v>
      </c>
      <c r="F218" s="39">
        <v>2.3599999999999999E-2</v>
      </c>
      <c r="G218" s="21">
        <f t="shared" si="6"/>
        <v>3355743.0947442558</v>
      </c>
      <c r="H218" s="21">
        <f t="shared" si="7"/>
        <v>3356884.0954125524</v>
      </c>
      <c r="I218" s="21">
        <f t="shared" si="8"/>
        <v>157315.46714138286</v>
      </c>
    </row>
    <row r="219" spans="1:9" x14ac:dyDescent="0.25">
      <c r="A219" s="6">
        <v>342</v>
      </c>
      <c r="B219" s="7"/>
      <c r="C219" s="8" t="s">
        <v>67</v>
      </c>
      <c r="D219" s="21">
        <v>168233.63757517622</v>
      </c>
      <c r="E219" s="21">
        <v>197513.54094137592</v>
      </c>
      <c r="F219" s="39">
        <v>0</v>
      </c>
      <c r="G219" s="21">
        <f t="shared" si="6"/>
        <v>197513.54094137592</v>
      </c>
      <c r="H219" s="21">
        <f t="shared" si="7"/>
        <v>197513.54094137592</v>
      </c>
      <c r="I219" s="21">
        <f t="shared" si="8"/>
        <v>0</v>
      </c>
    </row>
    <row r="220" spans="1:9" x14ac:dyDescent="0.25">
      <c r="A220" s="6">
        <v>343</v>
      </c>
      <c r="B220" s="7"/>
      <c r="C220" s="8" t="s">
        <v>54</v>
      </c>
      <c r="D220" s="21">
        <v>111707403.73422235</v>
      </c>
      <c r="E220" s="21">
        <v>35205716.301366113</v>
      </c>
      <c r="F220" s="39">
        <v>2.8000000000000001E-2</v>
      </c>
      <c r="G220" s="21">
        <f t="shared" si="6"/>
        <v>37551571.779784784</v>
      </c>
      <c r="H220" s="21">
        <f t="shared" si="7"/>
        <v>37568710.449946746</v>
      </c>
      <c r="I220" s="21">
        <f t="shared" si="8"/>
        <v>2362994.1485806331</v>
      </c>
    </row>
    <row r="221" spans="1:9" x14ac:dyDescent="0.25">
      <c r="A221" s="6">
        <v>344</v>
      </c>
      <c r="B221" s="7"/>
      <c r="C221" s="8" t="s">
        <v>55</v>
      </c>
      <c r="D221" s="21">
        <v>27281104.388407689</v>
      </c>
      <c r="E221" s="21">
        <v>10495505.352037121</v>
      </c>
      <c r="F221" s="39">
        <v>2.9600000000000001E-2</v>
      </c>
      <c r="G221" s="21">
        <f t="shared" si="6"/>
        <v>11101145.869459771</v>
      </c>
      <c r="H221" s="21">
        <f t="shared" si="7"/>
        <v>11105570.640363315</v>
      </c>
      <c r="I221" s="21">
        <f t="shared" si="8"/>
        <v>610065.28832619451</v>
      </c>
    </row>
    <row r="222" spans="1:9" x14ac:dyDescent="0.25">
      <c r="A222" s="6">
        <v>345</v>
      </c>
      <c r="B222" s="7"/>
      <c r="C222" s="8" t="s">
        <v>18</v>
      </c>
      <c r="D222" s="21">
        <v>7763087.6647046478</v>
      </c>
      <c r="E222" s="21">
        <v>3101716.7619340587</v>
      </c>
      <c r="F222" s="39">
        <v>2.58E-2</v>
      </c>
      <c r="G222" s="21">
        <f t="shared" si="6"/>
        <v>3251932.5082460935</v>
      </c>
      <c r="H222" s="21">
        <f t="shared" si="7"/>
        <v>3253029.9748858162</v>
      </c>
      <c r="I222" s="21">
        <f t="shared" si="8"/>
        <v>151313.21295175748</v>
      </c>
    </row>
    <row r="223" spans="1:9" x14ac:dyDescent="0.25">
      <c r="A223" s="13">
        <v>345.01</v>
      </c>
      <c r="B223" s="7"/>
      <c r="C223" s="8" t="s">
        <v>34</v>
      </c>
      <c r="D223" s="21">
        <v>16566.072332470776</v>
      </c>
      <c r="E223" s="21">
        <v>1849.4712304809495</v>
      </c>
      <c r="F223" s="39">
        <v>6.6699999999999995E-2</v>
      </c>
      <c r="G223" s="21">
        <f t="shared" si="6"/>
        <v>2678.1889989128003</v>
      </c>
      <c r="H223" s="21">
        <f t="shared" si="7"/>
        <v>2684.2435579515718</v>
      </c>
      <c r="I223" s="21">
        <f t="shared" si="8"/>
        <v>834.77232747062226</v>
      </c>
    </row>
    <row r="224" spans="1:9" x14ac:dyDescent="0.25">
      <c r="A224" s="13">
        <v>345.02</v>
      </c>
      <c r="B224" s="7"/>
      <c r="C224" s="14" t="s">
        <v>25</v>
      </c>
      <c r="D224" s="21">
        <v>1093003.6588208263</v>
      </c>
      <c r="E224" s="21">
        <v>1093003.6588208263</v>
      </c>
      <c r="F224" s="39">
        <v>6.6699999999999995E-2</v>
      </c>
      <c r="G224" s="21">
        <f t="shared" si="6"/>
        <v>1147681.1668533382</v>
      </c>
      <c r="H224" s="21">
        <f t="shared" si="7"/>
        <v>1148080.637231658</v>
      </c>
      <c r="I224" s="21">
        <f t="shared" si="8"/>
        <v>55076.978410831653</v>
      </c>
    </row>
    <row r="225" spans="1:9" x14ac:dyDescent="0.25">
      <c r="A225" s="6">
        <v>346</v>
      </c>
      <c r="B225" s="7"/>
      <c r="C225" s="8" t="s">
        <v>43</v>
      </c>
      <c r="D225" s="21">
        <v>3070466.6956121172</v>
      </c>
      <c r="E225" s="21">
        <v>960724.42764120619</v>
      </c>
      <c r="F225" s="39">
        <v>2.8000000000000001E-2</v>
      </c>
      <c r="G225" s="21">
        <f t="shared" si="6"/>
        <v>1025204.2282490607</v>
      </c>
      <c r="H225" s="21">
        <f t="shared" si="7"/>
        <v>1025675.3135503053</v>
      </c>
      <c r="I225" s="21">
        <f t="shared" si="8"/>
        <v>64950.885909099132</v>
      </c>
    </row>
    <row r="226" spans="1:9" x14ac:dyDescent="0.25">
      <c r="A226" s="11"/>
      <c r="B226" s="4"/>
      <c r="C226" s="17" t="s">
        <v>80</v>
      </c>
      <c r="G226" s="21"/>
      <c r="H226" s="21"/>
      <c r="I226" s="21">
        <f t="shared" si="8"/>
        <v>0</v>
      </c>
    </row>
    <row r="227" spans="1:9" x14ac:dyDescent="0.25">
      <c r="A227" s="11"/>
      <c r="B227" s="4"/>
      <c r="C227" s="17"/>
      <c r="G227" s="21"/>
      <c r="H227" s="21"/>
      <c r="I227" s="21">
        <f t="shared" si="8"/>
        <v>0</v>
      </c>
    </row>
    <row r="228" spans="1:9" x14ac:dyDescent="0.25">
      <c r="A228" s="6"/>
      <c r="B228" s="7"/>
      <c r="C228" s="12" t="s">
        <v>81</v>
      </c>
      <c r="G228" s="21"/>
      <c r="H228" s="21"/>
      <c r="I228" s="21">
        <f t="shared" si="8"/>
        <v>0</v>
      </c>
    </row>
    <row r="229" spans="1:9" x14ac:dyDescent="0.25">
      <c r="A229" s="13">
        <v>338.21</v>
      </c>
      <c r="B229" s="7"/>
      <c r="C229" s="18" t="s">
        <v>47</v>
      </c>
      <c r="D229" s="21">
        <v>31746144.050807539</v>
      </c>
      <c r="E229" s="21">
        <v>4384916.2645188477</v>
      </c>
      <c r="F229" s="39">
        <v>3.3300000000000003E-2</v>
      </c>
      <c r="G229" s="21">
        <f t="shared" si="6"/>
        <v>5177776.2121877661</v>
      </c>
      <c r="H229" s="21">
        <f t="shared" si="7"/>
        <v>5183568.7962803245</v>
      </c>
      <c r="I229" s="21">
        <f t="shared" si="8"/>
        <v>798652.53176147677</v>
      </c>
    </row>
    <row r="230" spans="1:9" x14ac:dyDescent="0.25">
      <c r="A230" s="13">
        <v>338.23</v>
      </c>
      <c r="B230" s="7"/>
      <c r="C230" s="14" t="s">
        <v>82</v>
      </c>
      <c r="D230" s="21">
        <v>163528738.0497182</v>
      </c>
      <c r="E230" s="21">
        <v>21102351.548940506</v>
      </c>
      <c r="F230" s="39">
        <v>3.3300000000000003E-2</v>
      </c>
      <c r="G230" s="21">
        <f t="shared" si="6"/>
        <v>25186481.781732216</v>
      </c>
      <c r="H230" s="21">
        <f t="shared" si="7"/>
        <v>25216320.176127043</v>
      </c>
      <c r="I230" s="21">
        <f t="shared" si="8"/>
        <v>4113968.6271865368</v>
      </c>
    </row>
    <row r="231" spans="1:9" x14ac:dyDescent="0.25">
      <c r="A231" s="13">
        <v>338.24</v>
      </c>
      <c r="B231" s="7"/>
      <c r="C231" s="14" t="s">
        <v>83</v>
      </c>
      <c r="D231" s="21">
        <v>20101373.222543385</v>
      </c>
      <c r="E231" s="21">
        <v>2618849.1446312228</v>
      </c>
      <c r="F231" s="39">
        <v>3.3300000000000003E-2</v>
      </c>
      <c r="G231" s="21">
        <f t="shared" si="6"/>
        <v>3120880.940864244</v>
      </c>
      <c r="H231" s="21">
        <f t="shared" si="7"/>
        <v>3124548.7530741654</v>
      </c>
      <c r="I231" s="21">
        <f t="shared" si="8"/>
        <v>505699.60844294261</v>
      </c>
    </row>
    <row r="232" spans="1:9" x14ac:dyDescent="0.25">
      <c r="A232" s="13">
        <v>338.26</v>
      </c>
      <c r="B232" s="7"/>
      <c r="C232" s="14" t="s">
        <v>84</v>
      </c>
      <c r="D232" s="21">
        <v>19661396.424999446</v>
      </c>
      <c r="E232" s="21">
        <v>1046095.8014421848</v>
      </c>
      <c r="F232" s="39">
        <v>3.3300000000000003E-2</v>
      </c>
      <c r="G232" s="21">
        <f t="shared" si="6"/>
        <v>1537139.1771565462</v>
      </c>
      <c r="H232" s="21">
        <f t="shared" si="7"/>
        <v>1540726.7086686145</v>
      </c>
      <c r="I232" s="21">
        <f t="shared" si="8"/>
        <v>494630.90722642967</v>
      </c>
    </row>
    <row r="233" spans="1:9" x14ac:dyDescent="0.25">
      <c r="A233" s="13">
        <v>338.27</v>
      </c>
      <c r="B233" s="7"/>
      <c r="C233" s="14" t="s">
        <v>85</v>
      </c>
      <c r="D233" s="21">
        <v>6444885.5277868444</v>
      </c>
      <c r="E233" s="21">
        <v>342903.6021737936</v>
      </c>
      <c r="F233" s="39">
        <v>3.3300000000000003E-2</v>
      </c>
      <c r="G233" s="21">
        <f t="shared" si="6"/>
        <v>503864.61823027005</v>
      </c>
      <c r="H233" s="21">
        <f t="shared" si="7"/>
        <v>505040.58912383334</v>
      </c>
      <c r="I233" s="21">
        <f t="shared" si="8"/>
        <v>162136.98695003975</v>
      </c>
    </row>
    <row r="234" spans="1:9" x14ac:dyDescent="0.25">
      <c r="A234" s="13">
        <v>338.28</v>
      </c>
      <c r="B234" s="7"/>
      <c r="C234" s="14" t="s">
        <v>86</v>
      </c>
      <c r="D234" s="21">
        <v>779208.91161294142</v>
      </c>
      <c r="E234" s="21">
        <v>41458.037360896415</v>
      </c>
      <c r="F234" s="39">
        <v>3.3300000000000003E-2</v>
      </c>
      <c r="G234" s="21">
        <f t="shared" si="6"/>
        <v>60918.779928429627</v>
      </c>
      <c r="H234" s="21">
        <f t="shared" si="7"/>
        <v>61060.958869562288</v>
      </c>
      <c r="I234" s="21">
        <f t="shared" si="8"/>
        <v>19602.921508665873</v>
      </c>
    </row>
    <row r="235" spans="1:9" x14ac:dyDescent="0.25">
      <c r="A235" s="13">
        <v>338.29</v>
      </c>
      <c r="B235" s="7"/>
      <c r="C235" s="14" t="s">
        <v>87</v>
      </c>
      <c r="D235" s="21">
        <v>2163978.1782282307</v>
      </c>
      <c r="E235" s="21">
        <v>181841.57489139849</v>
      </c>
      <c r="F235" s="39">
        <v>3.3300000000000003E-2</v>
      </c>
      <c r="G235" s="21">
        <f t="shared" si="6"/>
        <v>235886.92989264854</v>
      </c>
      <c r="H235" s="21">
        <f t="shared" si="7"/>
        <v>236281.78180133348</v>
      </c>
      <c r="I235" s="21">
        <f t="shared" si="8"/>
        <v>54440.20690993499</v>
      </c>
    </row>
    <row r="236" spans="1:9" x14ac:dyDescent="0.25">
      <c r="A236" s="13">
        <v>338.33</v>
      </c>
      <c r="B236" s="7"/>
      <c r="C236" s="14" t="s">
        <v>88</v>
      </c>
      <c r="D236" s="21">
        <v>554921.82391271065</v>
      </c>
      <c r="E236" s="21">
        <v>109455.70050504895</v>
      </c>
      <c r="F236" s="39">
        <v>3.3300000000000003E-2</v>
      </c>
      <c r="G236" s="21">
        <f t="shared" si="6"/>
        <v>123314.87305726891</v>
      </c>
      <c r="H236" s="21">
        <f t="shared" si="7"/>
        <v>123416.12728596093</v>
      </c>
      <c r="I236" s="21">
        <f t="shared" si="8"/>
        <v>13960.426780911977</v>
      </c>
    </row>
    <row r="237" spans="1:9" x14ac:dyDescent="0.25">
      <c r="A237" s="6">
        <v>340</v>
      </c>
      <c r="B237" s="7"/>
      <c r="C237" s="8" t="s">
        <v>14</v>
      </c>
      <c r="D237" s="21">
        <v>0</v>
      </c>
      <c r="E237" s="21">
        <v>0</v>
      </c>
      <c r="G237" s="21">
        <f t="shared" si="6"/>
        <v>0</v>
      </c>
      <c r="H237" s="21">
        <f t="shared" si="7"/>
        <v>0</v>
      </c>
      <c r="I237" s="21">
        <f t="shared" si="8"/>
        <v>0</v>
      </c>
    </row>
    <row r="238" spans="1:9" x14ac:dyDescent="0.25">
      <c r="A238" s="6">
        <v>341</v>
      </c>
      <c r="B238" s="7"/>
      <c r="C238" s="8" t="s">
        <v>15</v>
      </c>
      <c r="D238" s="21">
        <v>0</v>
      </c>
      <c r="E238" s="21">
        <v>0</v>
      </c>
      <c r="G238" s="21">
        <f t="shared" si="6"/>
        <v>0</v>
      </c>
      <c r="H238" s="21">
        <f t="shared" si="7"/>
        <v>0</v>
      </c>
      <c r="I238" s="21">
        <f t="shared" si="8"/>
        <v>0</v>
      </c>
    </row>
    <row r="239" spans="1:9" x14ac:dyDescent="0.25">
      <c r="A239" s="6">
        <v>342</v>
      </c>
      <c r="B239" s="7"/>
      <c r="C239" s="8" t="s">
        <v>67</v>
      </c>
      <c r="D239" s="21">
        <v>0</v>
      </c>
      <c r="E239" s="21">
        <v>0</v>
      </c>
      <c r="G239" s="21">
        <f t="shared" si="6"/>
        <v>0</v>
      </c>
      <c r="H239" s="21">
        <f t="shared" si="7"/>
        <v>0</v>
      </c>
      <c r="I239" s="21">
        <f t="shared" si="8"/>
        <v>0</v>
      </c>
    </row>
    <row r="240" spans="1:9" x14ac:dyDescent="0.25">
      <c r="A240" s="6">
        <v>343</v>
      </c>
      <c r="B240" s="7"/>
      <c r="C240" s="8" t="s">
        <v>54</v>
      </c>
      <c r="D240" s="21">
        <v>0</v>
      </c>
      <c r="E240" s="21">
        <v>0</v>
      </c>
      <c r="G240" s="21">
        <f t="shared" si="6"/>
        <v>0</v>
      </c>
      <c r="H240" s="21">
        <f t="shared" si="7"/>
        <v>0</v>
      </c>
      <c r="I240" s="21">
        <f t="shared" si="8"/>
        <v>0</v>
      </c>
    </row>
    <row r="241" spans="1:9" x14ac:dyDescent="0.25">
      <c r="A241" s="6">
        <v>344</v>
      </c>
      <c r="B241" s="7"/>
      <c r="C241" s="8" t="s">
        <v>55</v>
      </c>
      <c r="D241" s="21">
        <v>0</v>
      </c>
      <c r="E241" s="21">
        <v>0</v>
      </c>
      <c r="G241" s="21">
        <f t="shared" ref="G241:G304" si="9">E241+((D241*F241)*(9/12))</f>
        <v>0</v>
      </c>
      <c r="H241" s="21">
        <f t="shared" ref="H241:H304" si="10">G241+((D241*F241)*(2/365))</f>
        <v>0</v>
      </c>
      <c r="I241" s="21">
        <f t="shared" ref="I241:I304" si="11">H241-E241</f>
        <v>0</v>
      </c>
    </row>
    <row r="242" spans="1:9" x14ac:dyDescent="0.25">
      <c r="A242" s="6">
        <v>345</v>
      </c>
      <c r="B242" s="7"/>
      <c r="C242" s="8" t="s">
        <v>18</v>
      </c>
      <c r="D242" s="21">
        <v>0</v>
      </c>
      <c r="E242" s="21">
        <v>4.5766884249117002E-3</v>
      </c>
      <c r="G242" s="21">
        <f t="shared" si="9"/>
        <v>4.5766884249117002E-3</v>
      </c>
      <c r="H242" s="21">
        <f t="shared" si="10"/>
        <v>4.5766884249117002E-3</v>
      </c>
      <c r="I242" s="21">
        <f t="shared" si="11"/>
        <v>0</v>
      </c>
    </row>
    <row r="243" spans="1:9" x14ac:dyDescent="0.25">
      <c r="A243" s="6">
        <v>346</v>
      </c>
      <c r="B243" s="7"/>
      <c r="C243" s="8" t="s">
        <v>43</v>
      </c>
      <c r="D243" s="21">
        <v>0</v>
      </c>
      <c r="E243" s="21">
        <v>0</v>
      </c>
      <c r="G243" s="21">
        <f t="shared" si="9"/>
        <v>0</v>
      </c>
      <c r="H243" s="21">
        <f t="shared" si="10"/>
        <v>0</v>
      </c>
      <c r="I243" s="21">
        <f t="shared" si="11"/>
        <v>0</v>
      </c>
    </row>
    <row r="244" spans="1:9" x14ac:dyDescent="0.25">
      <c r="A244" s="11"/>
      <c r="B244" s="4"/>
      <c r="C244" s="17"/>
      <c r="G244" s="21"/>
      <c r="H244" s="21"/>
      <c r="I244" s="21">
        <f t="shared" si="11"/>
        <v>0</v>
      </c>
    </row>
    <row r="245" spans="1:9" x14ac:dyDescent="0.25">
      <c r="A245" s="6"/>
      <c r="B245" s="7"/>
      <c r="C245" s="12" t="s">
        <v>89</v>
      </c>
      <c r="G245" s="21"/>
      <c r="H245" s="21"/>
      <c r="I245" s="21">
        <f t="shared" si="11"/>
        <v>0</v>
      </c>
    </row>
    <row r="246" spans="1:9" x14ac:dyDescent="0.25">
      <c r="A246" s="13">
        <v>338.21</v>
      </c>
      <c r="B246" s="7"/>
      <c r="C246" s="18" t="s">
        <v>47</v>
      </c>
      <c r="D246" s="21">
        <v>15322690.864513036</v>
      </c>
      <c r="E246" s="21">
        <v>1998514.4705096041</v>
      </c>
      <c r="F246" s="39">
        <v>3.3300000000000003E-2</v>
      </c>
      <c r="G246" s="21">
        <f t="shared" si="9"/>
        <v>2381198.6748508173</v>
      </c>
      <c r="H246" s="21">
        <f t="shared" si="10"/>
        <v>2383994.5411839038</v>
      </c>
      <c r="I246" s="21">
        <f t="shared" si="11"/>
        <v>385480.07067429973</v>
      </c>
    </row>
    <row r="247" spans="1:9" x14ac:dyDescent="0.25">
      <c r="A247" s="13">
        <v>338.23</v>
      </c>
      <c r="B247" s="7"/>
      <c r="C247" s="14" t="s">
        <v>82</v>
      </c>
      <c r="D247" s="21">
        <v>79240774.26758115</v>
      </c>
      <c r="E247" s="21">
        <v>10678086.497805696</v>
      </c>
      <c r="F247" s="39">
        <v>3.3300000000000003E-2</v>
      </c>
      <c r="G247" s="21">
        <f t="shared" si="9"/>
        <v>12657124.835138535</v>
      </c>
      <c r="H247" s="21">
        <f t="shared" si="10"/>
        <v>12671583.562717222</v>
      </c>
      <c r="I247" s="21">
        <f t="shared" si="11"/>
        <v>1993497.0649115257</v>
      </c>
    </row>
    <row r="248" spans="1:9" x14ac:dyDescent="0.25">
      <c r="A248" s="13">
        <v>338.24</v>
      </c>
      <c r="B248" s="7"/>
      <c r="C248" s="14" t="s">
        <v>83</v>
      </c>
      <c r="D248" s="21">
        <v>9515672.5765101854</v>
      </c>
      <c r="E248" s="21">
        <v>1320359.3473311283</v>
      </c>
      <c r="F248" s="39">
        <v>3.3300000000000003E-2</v>
      </c>
      <c r="G248" s="21">
        <f t="shared" si="9"/>
        <v>1558013.2699294703</v>
      </c>
      <c r="H248" s="21">
        <f t="shared" si="10"/>
        <v>1559749.5542954856</v>
      </c>
      <c r="I248" s="21">
        <f t="shared" si="11"/>
        <v>239390.20696435729</v>
      </c>
    </row>
    <row r="249" spans="1:9" x14ac:dyDescent="0.25">
      <c r="A249" s="13">
        <v>338.26</v>
      </c>
      <c r="B249" s="7"/>
      <c r="C249" s="14" t="s">
        <v>84</v>
      </c>
      <c r="D249" s="21">
        <v>6168350.5668559279</v>
      </c>
      <c r="E249" s="21">
        <v>353249.32077551709</v>
      </c>
      <c r="F249" s="39">
        <v>3.3300000000000003E-2</v>
      </c>
      <c r="G249" s="21">
        <f t="shared" si="9"/>
        <v>507303.87618274393</v>
      </c>
      <c r="H249" s="21">
        <f t="shared" si="10"/>
        <v>508429.38891631272</v>
      </c>
      <c r="I249" s="21">
        <f t="shared" si="11"/>
        <v>155180.06814079563</v>
      </c>
    </row>
    <row r="250" spans="1:9" x14ac:dyDescent="0.25">
      <c r="A250" s="13">
        <v>338.27</v>
      </c>
      <c r="B250" s="7"/>
      <c r="C250" s="14" t="s">
        <v>85</v>
      </c>
      <c r="D250" s="21">
        <v>3073228.0438015219</v>
      </c>
      <c r="E250" s="21">
        <v>175997.79366254256</v>
      </c>
      <c r="F250" s="39">
        <v>3.3300000000000003E-2</v>
      </c>
      <c r="G250" s="21">
        <f t="shared" si="9"/>
        <v>252751.66405648558</v>
      </c>
      <c r="H250" s="21">
        <f t="shared" si="10"/>
        <v>253312.4229269436</v>
      </c>
      <c r="I250" s="21">
        <f t="shared" si="11"/>
        <v>77314.629264401039</v>
      </c>
    </row>
    <row r="251" spans="1:9" x14ac:dyDescent="0.25">
      <c r="A251" s="13">
        <v>338.28</v>
      </c>
      <c r="B251" s="7"/>
      <c r="C251" s="14" t="s">
        <v>86</v>
      </c>
      <c r="D251" s="21">
        <v>368768.15268430993</v>
      </c>
      <c r="E251" s="21">
        <v>21942.415487447131</v>
      </c>
      <c r="F251" s="39">
        <v>3.3300000000000003E-2</v>
      </c>
      <c r="G251" s="21">
        <f t="shared" si="9"/>
        <v>31152.400100737774</v>
      </c>
      <c r="H251" s="21">
        <f t="shared" si="10"/>
        <v>31219.687659556337</v>
      </c>
      <c r="I251" s="21">
        <f t="shared" si="11"/>
        <v>9277.2721721092057</v>
      </c>
    </row>
    <row r="252" spans="1:9" x14ac:dyDescent="0.25">
      <c r="A252" s="13">
        <v>338.29</v>
      </c>
      <c r="B252" s="7"/>
      <c r="C252" s="14" t="s">
        <v>87</v>
      </c>
      <c r="D252" s="21">
        <v>1039340.8564681902</v>
      </c>
      <c r="E252" s="21">
        <v>91913.784668219712</v>
      </c>
      <c r="F252" s="39">
        <v>3.3300000000000003E-2</v>
      </c>
      <c r="G252" s="21">
        <f t="shared" si="9"/>
        <v>117871.32255851277</v>
      </c>
      <c r="H252" s="21">
        <f t="shared" si="10"/>
        <v>118060.96667095326</v>
      </c>
      <c r="I252" s="21">
        <f t="shared" si="11"/>
        <v>26147.182002733549</v>
      </c>
    </row>
    <row r="253" spans="1:9" x14ac:dyDescent="0.25">
      <c r="A253" s="13">
        <v>338.33</v>
      </c>
      <c r="B253" s="7"/>
      <c r="C253" s="14" t="s">
        <v>88</v>
      </c>
      <c r="D253" s="21">
        <v>392153.79025304556</v>
      </c>
      <c r="E253" s="21">
        <v>66719.577134611696</v>
      </c>
      <c r="F253" s="39">
        <v>3.3300000000000003E-2</v>
      </c>
      <c r="G253" s="21">
        <f t="shared" si="9"/>
        <v>76513.618046181509</v>
      </c>
      <c r="H253" s="21">
        <f t="shared" si="10"/>
        <v>76585.172682978373</v>
      </c>
      <c r="I253" s="21">
        <f t="shared" si="11"/>
        <v>9865.5955483666767</v>
      </c>
    </row>
    <row r="254" spans="1:9" x14ac:dyDescent="0.25">
      <c r="A254" s="6">
        <v>340</v>
      </c>
      <c r="B254" s="7"/>
      <c r="C254" s="8" t="s">
        <v>14</v>
      </c>
      <c r="D254" s="21">
        <v>0</v>
      </c>
      <c r="E254" s="21">
        <v>0</v>
      </c>
      <c r="G254" s="21">
        <f t="shared" si="9"/>
        <v>0</v>
      </c>
      <c r="H254" s="21">
        <f t="shared" si="10"/>
        <v>0</v>
      </c>
      <c r="I254" s="21">
        <f t="shared" si="11"/>
        <v>0</v>
      </c>
    </row>
    <row r="255" spans="1:9" x14ac:dyDescent="0.25">
      <c r="A255" s="6">
        <v>341</v>
      </c>
      <c r="B255" s="7"/>
      <c r="C255" s="8" t="s">
        <v>15</v>
      </c>
      <c r="D255" s="21">
        <v>0</v>
      </c>
      <c r="E255" s="21">
        <v>0</v>
      </c>
      <c r="G255" s="21">
        <f t="shared" si="9"/>
        <v>0</v>
      </c>
      <c r="H255" s="21">
        <f t="shared" si="10"/>
        <v>0</v>
      </c>
      <c r="I255" s="21">
        <f t="shared" si="11"/>
        <v>0</v>
      </c>
    </row>
    <row r="256" spans="1:9" x14ac:dyDescent="0.25">
      <c r="A256" s="6">
        <v>342</v>
      </c>
      <c r="B256" s="7"/>
      <c r="C256" s="8" t="s">
        <v>67</v>
      </c>
      <c r="D256" s="21">
        <v>0</v>
      </c>
      <c r="E256" s="21">
        <v>0</v>
      </c>
      <c r="G256" s="21">
        <f t="shared" si="9"/>
        <v>0</v>
      </c>
      <c r="H256" s="21">
        <f t="shared" si="10"/>
        <v>0</v>
      </c>
      <c r="I256" s="21">
        <f t="shared" si="11"/>
        <v>0</v>
      </c>
    </row>
    <row r="257" spans="1:9" x14ac:dyDescent="0.25">
      <c r="A257" s="6">
        <v>343</v>
      </c>
      <c r="B257" s="7"/>
      <c r="C257" s="8" t="s">
        <v>54</v>
      </c>
      <c r="D257" s="21">
        <v>0</v>
      </c>
      <c r="E257" s="21">
        <v>0</v>
      </c>
      <c r="G257" s="21">
        <f t="shared" si="9"/>
        <v>0</v>
      </c>
      <c r="H257" s="21">
        <f t="shared" si="10"/>
        <v>0</v>
      </c>
      <c r="I257" s="21">
        <f t="shared" si="11"/>
        <v>0</v>
      </c>
    </row>
    <row r="258" spans="1:9" x14ac:dyDescent="0.25">
      <c r="A258" s="6">
        <v>344</v>
      </c>
      <c r="B258" s="7"/>
      <c r="C258" s="8" t="s">
        <v>55</v>
      </c>
      <c r="D258" s="21">
        <v>0</v>
      </c>
      <c r="E258" s="21">
        <v>0</v>
      </c>
      <c r="G258" s="21">
        <f t="shared" si="9"/>
        <v>0</v>
      </c>
      <c r="H258" s="21">
        <f t="shared" si="10"/>
        <v>0</v>
      </c>
      <c r="I258" s="21">
        <f t="shared" si="11"/>
        <v>0</v>
      </c>
    </row>
    <row r="259" spans="1:9" x14ac:dyDescent="0.25">
      <c r="A259" s="6">
        <v>345</v>
      </c>
      <c r="B259" s="7"/>
      <c r="C259" s="8" t="s">
        <v>18</v>
      </c>
      <c r="D259" s="21">
        <v>0</v>
      </c>
      <c r="E259" s="21">
        <v>-4.5766884249117002E-3</v>
      </c>
      <c r="G259" s="21">
        <f t="shared" si="9"/>
        <v>-4.5766884249117002E-3</v>
      </c>
      <c r="H259" s="21">
        <f t="shared" si="10"/>
        <v>-4.5766884249117002E-3</v>
      </c>
      <c r="I259" s="21">
        <f t="shared" si="11"/>
        <v>0</v>
      </c>
    </row>
    <row r="260" spans="1:9" x14ac:dyDescent="0.25">
      <c r="A260" s="6">
        <v>346</v>
      </c>
      <c r="B260" s="7"/>
      <c r="C260" s="8" t="s">
        <v>43</v>
      </c>
      <c r="D260" s="21">
        <v>0</v>
      </c>
      <c r="E260" s="21">
        <v>0</v>
      </c>
      <c r="G260" s="21">
        <f t="shared" si="9"/>
        <v>0</v>
      </c>
      <c r="H260" s="21">
        <f t="shared" si="10"/>
        <v>0</v>
      </c>
      <c r="I260" s="21">
        <f t="shared" si="11"/>
        <v>0</v>
      </c>
    </row>
    <row r="261" spans="1:9" x14ac:dyDescent="0.25">
      <c r="A261" s="6"/>
      <c r="B261" s="7"/>
      <c r="C261" s="14"/>
      <c r="G261" s="21"/>
      <c r="H261" s="21"/>
      <c r="I261" s="21">
        <f t="shared" si="11"/>
        <v>0</v>
      </c>
    </row>
    <row r="262" spans="1:9" x14ac:dyDescent="0.25">
      <c r="A262" s="6"/>
      <c r="B262" s="7"/>
      <c r="C262" s="12" t="s">
        <v>90</v>
      </c>
      <c r="G262" s="21"/>
      <c r="H262" s="21"/>
      <c r="I262" s="21">
        <f t="shared" si="11"/>
        <v>0</v>
      </c>
    </row>
    <row r="263" spans="1:9" x14ac:dyDescent="0.25">
      <c r="A263" s="13">
        <v>338.21</v>
      </c>
      <c r="B263" s="13"/>
      <c r="C263" s="18" t="s">
        <v>47</v>
      </c>
      <c r="D263" s="21">
        <v>15942005.751766436</v>
      </c>
      <c r="E263" s="21">
        <v>2087791.9865346178</v>
      </c>
      <c r="F263" s="39">
        <v>3.3300000000000003E-2</v>
      </c>
      <c r="G263" s="21">
        <f t="shared" si="9"/>
        <v>2485943.5801849845</v>
      </c>
      <c r="H263" s="21">
        <f t="shared" si="10"/>
        <v>2488852.4502755809</v>
      </c>
      <c r="I263" s="21">
        <f t="shared" si="11"/>
        <v>401060.46374096302</v>
      </c>
    </row>
    <row r="264" spans="1:9" x14ac:dyDescent="0.25">
      <c r="A264" s="13">
        <v>338.23</v>
      </c>
      <c r="B264" s="13"/>
      <c r="C264" s="14" t="s">
        <v>82</v>
      </c>
      <c r="D264" s="21">
        <v>79430785.588292703</v>
      </c>
      <c r="E264" s="21">
        <v>10808601.807214534</v>
      </c>
      <c r="F264" s="39">
        <v>3.3300000000000003E-2</v>
      </c>
      <c r="G264" s="21">
        <f t="shared" si="9"/>
        <v>12792385.677282143</v>
      </c>
      <c r="H264" s="21">
        <f t="shared" si="10"/>
        <v>12806879.075419623</v>
      </c>
      <c r="I264" s="21">
        <f t="shared" si="11"/>
        <v>1998277.2682050895</v>
      </c>
    </row>
    <row r="265" spans="1:9" x14ac:dyDescent="0.25">
      <c r="A265" s="13">
        <v>338.24</v>
      </c>
      <c r="B265" s="13"/>
      <c r="C265" s="14" t="s">
        <v>83</v>
      </c>
      <c r="D265" s="21">
        <v>9803160.1157745924</v>
      </c>
      <c r="E265" s="21">
        <v>1370594.1916182465</v>
      </c>
      <c r="F265" s="39">
        <v>3.3300000000000003E-2</v>
      </c>
      <c r="G265" s="21">
        <f t="shared" si="9"/>
        <v>1615428.115509717</v>
      </c>
      <c r="H265" s="21">
        <f t="shared" si="10"/>
        <v>1617216.8565061844</v>
      </c>
      <c r="I265" s="21">
        <f t="shared" si="11"/>
        <v>246622.66488793795</v>
      </c>
    </row>
    <row r="266" spans="1:9" x14ac:dyDescent="0.25">
      <c r="A266" s="13">
        <v>338.26</v>
      </c>
      <c r="B266" s="13"/>
      <c r="C266" s="14" t="s">
        <v>84</v>
      </c>
      <c r="D266" s="21">
        <v>6641403.9200273091</v>
      </c>
      <c r="E266" s="21">
        <v>334057.86574320425</v>
      </c>
      <c r="F266" s="39">
        <v>3.3300000000000003E-2</v>
      </c>
      <c r="G266" s="21">
        <f t="shared" si="9"/>
        <v>499926.92864588631</v>
      </c>
      <c r="H266" s="21">
        <f t="shared" si="10"/>
        <v>501138.75741595158</v>
      </c>
      <c r="I266" s="21">
        <f t="shared" si="11"/>
        <v>167080.89167274733</v>
      </c>
    </row>
    <row r="267" spans="1:9" x14ac:dyDescent="0.25">
      <c r="A267" s="13">
        <v>338.27</v>
      </c>
      <c r="B267" s="13"/>
      <c r="C267" s="14" t="s">
        <v>85</v>
      </c>
      <c r="D267" s="21">
        <v>3072399.1597608863</v>
      </c>
      <c r="E267" s="21">
        <v>149340.11677805427</v>
      </c>
      <c r="F267" s="39">
        <v>3.3300000000000003E-2</v>
      </c>
      <c r="G267" s="21">
        <f t="shared" si="9"/>
        <v>226073.28579308244</v>
      </c>
      <c r="H267" s="21">
        <f t="shared" si="10"/>
        <v>226633.89342058951</v>
      </c>
      <c r="I267" s="21">
        <f t="shared" si="11"/>
        <v>77293.776642535231</v>
      </c>
    </row>
    <row r="268" spans="1:9" x14ac:dyDescent="0.25">
      <c r="A268" s="13">
        <v>338.28</v>
      </c>
      <c r="B268" s="13"/>
      <c r="C268" s="14" t="s">
        <v>86</v>
      </c>
      <c r="D268" s="21">
        <v>379901.8580389042</v>
      </c>
      <c r="E268" s="21">
        <v>18466.072800406404</v>
      </c>
      <c r="F268" s="39">
        <v>3.3300000000000003E-2</v>
      </c>
      <c r="G268" s="21">
        <f t="shared" si="9"/>
        <v>27954.121704928039</v>
      </c>
      <c r="H268" s="21">
        <f t="shared" si="10"/>
        <v>28023.440783682534</v>
      </c>
      <c r="I268" s="21">
        <f t="shared" si="11"/>
        <v>9557.36798327613</v>
      </c>
    </row>
    <row r="269" spans="1:9" x14ac:dyDescent="0.25">
      <c r="A269" s="13">
        <v>338.29</v>
      </c>
      <c r="B269" s="13"/>
      <c r="C269" s="14" t="s">
        <v>87</v>
      </c>
      <c r="D269" s="21">
        <v>1167981.0966293418</v>
      </c>
      <c r="E269" s="21">
        <v>97931.173419097773</v>
      </c>
      <c r="F269" s="39">
        <v>3.3300000000000003E-2</v>
      </c>
      <c r="G269" s="21">
        <f t="shared" si="9"/>
        <v>127101.50130741559</v>
      </c>
      <c r="H269" s="21">
        <f t="shared" si="10"/>
        <v>127314.61785819782</v>
      </c>
      <c r="I269" s="21">
        <f t="shared" si="11"/>
        <v>29383.444439100043</v>
      </c>
    </row>
    <row r="270" spans="1:9" x14ac:dyDescent="0.25">
      <c r="A270" s="13">
        <v>338.31</v>
      </c>
      <c r="B270" s="13"/>
      <c r="C270" s="14" t="s">
        <v>69</v>
      </c>
      <c r="E270" s="21">
        <v>51.322983996959806</v>
      </c>
      <c r="F270" s="39">
        <v>6.6699999999999995E-2</v>
      </c>
      <c r="G270" s="21">
        <f t="shared" si="9"/>
        <v>51.322983996959806</v>
      </c>
      <c r="H270" s="21">
        <f t="shared" si="10"/>
        <v>51.322983996959806</v>
      </c>
      <c r="I270" s="21">
        <f t="shared" si="11"/>
        <v>0</v>
      </c>
    </row>
    <row r="271" spans="1:9" x14ac:dyDescent="0.25">
      <c r="A271" s="13">
        <v>338.33</v>
      </c>
      <c r="B271" s="13"/>
      <c r="C271" s="14" t="s">
        <v>88</v>
      </c>
      <c r="D271" s="21">
        <v>429588.17706491979</v>
      </c>
      <c r="E271" s="21">
        <v>60979.956757618376</v>
      </c>
      <c r="F271" s="39">
        <v>3.3300000000000003E-2</v>
      </c>
      <c r="G271" s="21">
        <f t="shared" si="9"/>
        <v>71708.921479814744</v>
      </c>
      <c r="H271" s="21">
        <f t="shared" si="10"/>
        <v>71787.306610205225</v>
      </c>
      <c r="I271" s="21">
        <f t="shared" si="11"/>
        <v>10807.349852586849</v>
      </c>
    </row>
    <row r="272" spans="1:9" x14ac:dyDescent="0.25">
      <c r="A272" s="6">
        <v>340</v>
      </c>
      <c r="B272" s="7"/>
      <c r="C272" s="8" t="s">
        <v>14</v>
      </c>
      <c r="D272" s="21">
        <v>0</v>
      </c>
      <c r="E272" s="21">
        <v>0</v>
      </c>
      <c r="G272" s="21">
        <f t="shared" si="9"/>
        <v>0</v>
      </c>
      <c r="H272" s="21">
        <f t="shared" si="10"/>
        <v>0</v>
      </c>
      <c r="I272" s="21">
        <f t="shared" si="11"/>
        <v>0</v>
      </c>
    </row>
    <row r="273" spans="1:9" x14ac:dyDescent="0.25">
      <c r="A273" s="6">
        <v>341</v>
      </c>
      <c r="B273" s="7"/>
      <c r="C273" s="8" t="s">
        <v>15</v>
      </c>
      <c r="D273" s="21">
        <v>0</v>
      </c>
      <c r="E273" s="21">
        <v>0</v>
      </c>
      <c r="G273" s="21">
        <f t="shared" si="9"/>
        <v>0</v>
      </c>
      <c r="H273" s="21">
        <f t="shared" si="10"/>
        <v>0</v>
      </c>
      <c r="I273" s="21">
        <f t="shared" si="11"/>
        <v>0</v>
      </c>
    </row>
    <row r="274" spans="1:9" x14ac:dyDescent="0.25">
      <c r="A274" s="6">
        <v>342</v>
      </c>
      <c r="B274" s="7"/>
      <c r="C274" s="8" t="s">
        <v>67</v>
      </c>
      <c r="D274" s="21">
        <v>0</v>
      </c>
      <c r="E274" s="21">
        <v>0</v>
      </c>
      <c r="G274" s="21">
        <f t="shared" si="9"/>
        <v>0</v>
      </c>
      <c r="H274" s="21">
        <f t="shared" si="10"/>
        <v>0</v>
      </c>
      <c r="I274" s="21">
        <f t="shared" si="11"/>
        <v>0</v>
      </c>
    </row>
    <row r="275" spans="1:9" x14ac:dyDescent="0.25">
      <c r="A275" s="6">
        <v>343</v>
      </c>
      <c r="B275" s="7"/>
      <c r="C275" s="8" t="s">
        <v>54</v>
      </c>
      <c r="D275" s="21">
        <v>0</v>
      </c>
      <c r="E275" s="21">
        <v>0</v>
      </c>
      <c r="G275" s="21">
        <f t="shared" si="9"/>
        <v>0</v>
      </c>
      <c r="H275" s="21">
        <f t="shared" si="10"/>
        <v>0</v>
      </c>
      <c r="I275" s="21">
        <f t="shared" si="11"/>
        <v>0</v>
      </c>
    </row>
    <row r="276" spans="1:9" x14ac:dyDescent="0.25">
      <c r="A276" s="6">
        <v>344</v>
      </c>
      <c r="B276" s="7"/>
      <c r="C276" s="8" t="s">
        <v>55</v>
      </c>
      <c r="D276" s="21">
        <v>0</v>
      </c>
      <c r="E276" s="21">
        <v>0</v>
      </c>
      <c r="G276" s="21">
        <f t="shared" si="9"/>
        <v>0</v>
      </c>
      <c r="H276" s="21">
        <f t="shared" si="10"/>
        <v>0</v>
      </c>
      <c r="I276" s="21">
        <f t="shared" si="11"/>
        <v>0</v>
      </c>
    </row>
    <row r="277" spans="1:9" x14ac:dyDescent="0.25">
      <c r="A277" s="6">
        <v>345</v>
      </c>
      <c r="B277" s="7"/>
      <c r="C277" s="8" t="s">
        <v>18</v>
      </c>
      <c r="D277" s="21">
        <v>0</v>
      </c>
      <c r="E277" s="21">
        <v>0</v>
      </c>
      <c r="G277" s="21">
        <f t="shared" si="9"/>
        <v>0</v>
      </c>
      <c r="H277" s="21">
        <f t="shared" si="10"/>
        <v>0</v>
      </c>
      <c r="I277" s="21">
        <f t="shared" si="11"/>
        <v>0</v>
      </c>
    </row>
    <row r="278" spans="1:9" x14ac:dyDescent="0.25">
      <c r="A278" s="6">
        <v>346</v>
      </c>
      <c r="B278" s="7"/>
      <c r="C278" s="8" t="s">
        <v>43</v>
      </c>
      <c r="D278" s="21">
        <v>0</v>
      </c>
      <c r="E278" s="21">
        <v>4.5766884249117002E-3</v>
      </c>
      <c r="G278" s="21">
        <f t="shared" si="9"/>
        <v>4.5766884249117002E-3</v>
      </c>
      <c r="H278" s="21">
        <f t="shared" si="10"/>
        <v>4.5766884249117002E-3</v>
      </c>
      <c r="I278" s="21">
        <f t="shared" si="11"/>
        <v>0</v>
      </c>
    </row>
    <row r="279" spans="1:9" x14ac:dyDescent="0.25">
      <c r="A279" s="11"/>
      <c r="B279" s="4"/>
      <c r="C279" s="17" t="s">
        <v>91</v>
      </c>
      <c r="G279" s="21"/>
      <c r="H279" s="21"/>
      <c r="I279" s="21">
        <f t="shared" si="11"/>
        <v>0</v>
      </c>
    </row>
    <row r="280" spans="1:9" x14ac:dyDescent="0.25">
      <c r="A280" s="6"/>
      <c r="B280" s="7"/>
      <c r="C280" s="12"/>
      <c r="G280" s="21"/>
      <c r="H280" s="21"/>
      <c r="I280" s="21">
        <f t="shared" si="11"/>
        <v>0</v>
      </c>
    </row>
    <row r="281" spans="1:9" x14ac:dyDescent="0.25">
      <c r="A281" s="6"/>
      <c r="B281" s="7"/>
      <c r="C281" s="12" t="s">
        <v>92</v>
      </c>
      <c r="G281" s="21"/>
      <c r="H281" s="21"/>
      <c r="I281" s="21">
        <f t="shared" si="11"/>
        <v>0</v>
      </c>
    </row>
    <row r="282" spans="1:9" x14ac:dyDescent="0.25">
      <c r="A282" s="6">
        <v>350</v>
      </c>
      <c r="B282" s="7"/>
      <c r="C282" s="8" t="s">
        <v>14</v>
      </c>
      <c r="D282" s="21">
        <v>10411719.831682008</v>
      </c>
      <c r="E282" s="21">
        <v>0</v>
      </c>
      <c r="F282" s="39">
        <v>0</v>
      </c>
      <c r="G282" s="21">
        <f t="shared" si="9"/>
        <v>0</v>
      </c>
      <c r="H282" s="21">
        <f t="shared" si="10"/>
        <v>0</v>
      </c>
      <c r="I282" s="21">
        <f t="shared" si="11"/>
        <v>0</v>
      </c>
    </row>
    <row r="283" spans="1:9" x14ac:dyDescent="0.25">
      <c r="A283" s="6">
        <v>352</v>
      </c>
      <c r="B283" s="7"/>
      <c r="C283" s="8" t="s">
        <v>15</v>
      </c>
      <c r="D283" s="21">
        <v>13992290.347610243</v>
      </c>
      <c r="E283" s="21">
        <v>1137078.1658943775</v>
      </c>
      <c r="F283" s="39">
        <v>1.0699999999999999E-2</v>
      </c>
      <c r="G283" s="21">
        <f t="shared" si="9"/>
        <v>1249366.2959339498</v>
      </c>
      <c r="H283" s="21">
        <f t="shared" si="10"/>
        <v>1250186.6658337822</v>
      </c>
      <c r="I283" s="21">
        <f t="shared" si="11"/>
        <v>113108.49993940466</v>
      </c>
    </row>
    <row r="284" spans="1:9" x14ac:dyDescent="0.25">
      <c r="A284" s="6" t="s">
        <v>93</v>
      </c>
      <c r="B284" s="7"/>
      <c r="C284" s="8" t="s">
        <v>94</v>
      </c>
      <c r="D284" s="21">
        <v>19419.477921331269</v>
      </c>
      <c r="E284" s="21">
        <v>38810.051435987771</v>
      </c>
      <c r="F284" s="39">
        <v>1.0699999999999999E-2</v>
      </c>
      <c r="G284" s="21">
        <f t="shared" si="9"/>
        <v>38965.892746306454</v>
      </c>
      <c r="H284" s="21">
        <f t="shared" si="10"/>
        <v>38967.03131295718</v>
      </c>
      <c r="I284" s="21">
        <f t="shared" si="11"/>
        <v>156.97987696940982</v>
      </c>
    </row>
    <row r="285" spans="1:9" x14ac:dyDescent="0.25">
      <c r="A285" s="13">
        <v>351.03</v>
      </c>
      <c r="B285" s="7"/>
      <c r="C285" s="14" t="s">
        <v>26</v>
      </c>
      <c r="D285" s="21">
        <v>34188.799622814069</v>
      </c>
      <c r="E285" s="21">
        <v>273.13917209265162</v>
      </c>
      <c r="F285" s="39">
        <v>6.6699999999999995E-2</v>
      </c>
      <c r="G285" s="21">
        <f t="shared" si="9"/>
        <v>1983.4338732239253</v>
      </c>
      <c r="H285" s="21">
        <f t="shared" si="10"/>
        <v>1995.9291769764825</v>
      </c>
      <c r="I285" s="21">
        <f t="shared" si="11"/>
        <v>1722.790004883831</v>
      </c>
    </row>
    <row r="286" spans="1:9" x14ac:dyDescent="0.25">
      <c r="A286" s="6">
        <v>353</v>
      </c>
      <c r="B286" s="7"/>
      <c r="C286" s="8" t="s">
        <v>95</v>
      </c>
      <c r="D286" s="21">
        <v>230362770.10568002</v>
      </c>
      <c r="E286" s="21">
        <v>46432212.790253051</v>
      </c>
      <c r="F286" s="39">
        <v>2.4400000000000002E-2</v>
      </c>
      <c r="G286" s="21">
        <f t="shared" si="9"/>
        <v>50647851.483186997</v>
      </c>
      <c r="H286" s="21">
        <f t="shared" si="10"/>
        <v>50678650.669984691</v>
      </c>
      <c r="I286" s="21">
        <f t="shared" si="11"/>
        <v>4246437.8797316402</v>
      </c>
    </row>
    <row r="287" spans="1:9" x14ac:dyDescent="0.25">
      <c r="A287" s="6" t="s">
        <v>96</v>
      </c>
      <c r="B287" s="7"/>
      <c r="C287" s="8" t="s">
        <v>97</v>
      </c>
      <c r="D287" s="21">
        <v>399545.19010958221</v>
      </c>
      <c r="E287" s="21">
        <v>318826.13140893978</v>
      </c>
      <c r="F287" s="39">
        <v>2.4400000000000002E-2</v>
      </c>
      <c r="G287" s="21">
        <f t="shared" si="9"/>
        <v>326137.80838794512</v>
      </c>
      <c r="H287" s="21">
        <f t="shared" si="10"/>
        <v>326191.2270325406</v>
      </c>
      <c r="I287" s="21">
        <f t="shared" si="11"/>
        <v>7365.0956236008205</v>
      </c>
    </row>
    <row r="288" spans="1:9" x14ac:dyDescent="0.25">
      <c r="A288" s="6">
        <v>354</v>
      </c>
      <c r="B288" s="7"/>
      <c r="C288" s="8" t="s">
        <v>83</v>
      </c>
      <c r="D288" s="21">
        <v>6647314.516737096</v>
      </c>
      <c r="E288" s="21">
        <v>176248.64572962979</v>
      </c>
      <c r="F288" s="39">
        <v>1.17E-2</v>
      </c>
      <c r="G288" s="21">
        <f t="shared" si="9"/>
        <v>234578.83061399782</v>
      </c>
      <c r="H288" s="21">
        <f t="shared" si="10"/>
        <v>235004.98721589276</v>
      </c>
      <c r="I288" s="21">
        <f t="shared" si="11"/>
        <v>58756.341486262972</v>
      </c>
    </row>
    <row r="289" spans="1:9" x14ac:dyDescent="0.25">
      <c r="A289" s="6">
        <v>355</v>
      </c>
      <c r="B289" s="7"/>
      <c r="C289" s="8" t="s">
        <v>98</v>
      </c>
      <c r="D289" s="21">
        <v>192338985.81990781</v>
      </c>
      <c r="E289" s="21">
        <v>40603480.849233262</v>
      </c>
      <c r="F289" s="39">
        <v>3.5999999999999997E-2</v>
      </c>
      <c r="G289" s="21">
        <f t="shared" si="9"/>
        <v>45796633.466370776</v>
      </c>
      <c r="H289" s="21">
        <f t="shared" si="10"/>
        <v>45834574.307409227</v>
      </c>
      <c r="I289" s="21">
        <f t="shared" si="11"/>
        <v>5231093.4581759647</v>
      </c>
    </row>
    <row r="290" spans="1:9" x14ac:dyDescent="0.25">
      <c r="A290" s="6">
        <v>356</v>
      </c>
      <c r="B290" s="7"/>
      <c r="C290" s="8" t="s">
        <v>99</v>
      </c>
      <c r="D290" s="21">
        <v>129062012.40212086</v>
      </c>
      <c r="E290" s="21">
        <v>26742445.777581256</v>
      </c>
      <c r="F290" s="39">
        <v>1.8200000000000001E-2</v>
      </c>
      <c r="G290" s="21">
        <f t="shared" si="9"/>
        <v>28504142.246870205</v>
      </c>
      <c r="H290" s="21">
        <f t="shared" si="10"/>
        <v>28517013.088654965</v>
      </c>
      <c r="I290" s="21">
        <f t="shared" si="11"/>
        <v>1774567.3110737093</v>
      </c>
    </row>
    <row r="291" spans="1:9" x14ac:dyDescent="0.25">
      <c r="A291" s="6"/>
      <c r="B291" s="7"/>
      <c r="C291" s="19" t="s">
        <v>100</v>
      </c>
      <c r="G291" s="21"/>
      <c r="H291" s="21"/>
      <c r="I291" s="21">
        <f t="shared" si="11"/>
        <v>0</v>
      </c>
    </row>
    <row r="292" spans="1:9" x14ac:dyDescent="0.25">
      <c r="A292" s="6"/>
      <c r="B292" s="7"/>
      <c r="C292" s="19"/>
      <c r="G292" s="21"/>
      <c r="H292" s="21"/>
      <c r="I292" s="21">
        <f t="shared" si="11"/>
        <v>0</v>
      </c>
    </row>
    <row r="293" spans="1:9" x14ac:dyDescent="0.25">
      <c r="A293" s="6"/>
      <c r="B293" s="7"/>
      <c r="C293" s="12" t="s">
        <v>101</v>
      </c>
      <c r="G293" s="21"/>
      <c r="H293" s="21"/>
      <c r="I293" s="21">
        <f t="shared" si="11"/>
        <v>0</v>
      </c>
    </row>
    <row r="294" spans="1:9" x14ac:dyDescent="0.25">
      <c r="A294" s="6">
        <v>350</v>
      </c>
      <c r="B294" s="7"/>
      <c r="C294" s="8" t="s">
        <v>14</v>
      </c>
      <c r="D294" s="21">
        <v>0</v>
      </c>
      <c r="E294" s="21">
        <v>0</v>
      </c>
      <c r="F294" s="39">
        <v>0</v>
      </c>
      <c r="G294" s="21">
        <f t="shared" si="9"/>
        <v>0</v>
      </c>
      <c r="H294" s="21">
        <f t="shared" si="10"/>
        <v>0</v>
      </c>
      <c r="I294" s="21">
        <f t="shared" si="11"/>
        <v>0</v>
      </c>
    </row>
    <row r="295" spans="1:9" x14ac:dyDescent="0.25">
      <c r="A295" s="6">
        <v>352</v>
      </c>
      <c r="B295" s="7"/>
      <c r="C295" s="8" t="s">
        <v>15</v>
      </c>
      <c r="D295" s="21">
        <v>0</v>
      </c>
      <c r="E295" s="21">
        <v>0</v>
      </c>
      <c r="F295" s="39">
        <v>0</v>
      </c>
      <c r="G295" s="21">
        <f t="shared" si="9"/>
        <v>0</v>
      </c>
      <c r="H295" s="21">
        <f t="shared" si="10"/>
        <v>0</v>
      </c>
      <c r="I295" s="21">
        <f t="shared" si="11"/>
        <v>0</v>
      </c>
    </row>
    <row r="296" spans="1:9" x14ac:dyDescent="0.25">
      <c r="A296" s="6">
        <v>353</v>
      </c>
      <c r="B296" s="7"/>
      <c r="C296" s="8" t="s">
        <v>95</v>
      </c>
      <c r="D296" s="21">
        <v>10049862.477833642</v>
      </c>
      <c r="E296" s="21">
        <v>393750.61057456257</v>
      </c>
      <c r="F296" s="39">
        <v>2.4400000000000002E-2</v>
      </c>
      <c r="G296" s="21">
        <f t="shared" si="9"/>
        <v>577663.09391891817</v>
      </c>
      <c r="H296" s="21">
        <f t="shared" si="10"/>
        <v>579006.74676526967</v>
      </c>
      <c r="I296" s="21">
        <f t="shared" si="11"/>
        <v>185256.1361907071</v>
      </c>
    </row>
    <row r="297" spans="1:9" x14ac:dyDescent="0.25">
      <c r="A297" s="6">
        <v>354</v>
      </c>
      <c r="B297" s="7"/>
      <c r="C297" s="8" t="s">
        <v>83</v>
      </c>
      <c r="D297" s="21">
        <v>993941.68625057267</v>
      </c>
      <c r="E297" s="21">
        <v>14304.755463562838</v>
      </c>
      <c r="F297" s="39">
        <v>3.5999999999999997E-2</v>
      </c>
      <c r="G297" s="21">
        <f t="shared" si="9"/>
        <v>41141.1809923283</v>
      </c>
      <c r="H297" s="21">
        <f t="shared" si="10"/>
        <v>41337.246201670881</v>
      </c>
      <c r="I297" s="21">
        <f t="shared" si="11"/>
        <v>27032.490738108041</v>
      </c>
    </row>
    <row r="298" spans="1:9" x14ac:dyDescent="0.25">
      <c r="A298" s="6">
        <v>355</v>
      </c>
      <c r="B298" s="7"/>
      <c r="C298" s="8" t="s">
        <v>98</v>
      </c>
      <c r="D298" s="21">
        <v>1988380.5198579899</v>
      </c>
      <c r="E298" s="21">
        <v>579894.14901479066</v>
      </c>
      <c r="F298" s="39">
        <v>3.5999999999999997E-2</v>
      </c>
      <c r="G298" s="21">
        <f t="shared" si="9"/>
        <v>633580.42305095633</v>
      </c>
      <c r="H298" s="21">
        <f t="shared" si="10"/>
        <v>633972.65153706528</v>
      </c>
      <c r="I298" s="21">
        <f t="shared" si="11"/>
        <v>54078.502522274619</v>
      </c>
    </row>
    <row r="299" spans="1:9" x14ac:dyDescent="0.25">
      <c r="A299" s="6">
        <v>356</v>
      </c>
      <c r="B299" s="7"/>
      <c r="C299" s="8" t="s">
        <v>99</v>
      </c>
      <c r="D299" s="21">
        <v>3695858.9660765058</v>
      </c>
      <c r="E299" s="21">
        <v>504337.41216369782</v>
      </c>
      <c r="F299" s="39">
        <v>1.8200000000000001E-2</v>
      </c>
      <c r="G299" s="21">
        <f t="shared" si="9"/>
        <v>554785.88705064217</v>
      </c>
      <c r="H299" s="21">
        <f t="shared" si="10"/>
        <v>555154.46038314956</v>
      </c>
      <c r="I299" s="21">
        <f t="shared" si="11"/>
        <v>50817.048219451739</v>
      </c>
    </row>
    <row r="300" spans="1:9" x14ac:dyDescent="0.25">
      <c r="A300" s="6"/>
      <c r="B300" s="7"/>
      <c r="C300" s="19"/>
      <c r="G300" s="21"/>
      <c r="H300" s="21"/>
      <c r="I300" s="21">
        <f t="shared" si="11"/>
        <v>0</v>
      </c>
    </row>
    <row r="301" spans="1:9" x14ac:dyDescent="0.25">
      <c r="A301" s="6"/>
      <c r="B301" s="7"/>
      <c r="C301" s="12" t="s">
        <v>102</v>
      </c>
      <c r="G301" s="21"/>
      <c r="H301" s="21"/>
      <c r="I301" s="21">
        <f t="shared" si="11"/>
        <v>0</v>
      </c>
    </row>
    <row r="302" spans="1:9" x14ac:dyDescent="0.25">
      <c r="A302" s="6">
        <v>350</v>
      </c>
      <c r="B302" s="7"/>
      <c r="C302" s="8" t="s">
        <v>14</v>
      </c>
      <c r="D302" s="21">
        <v>0</v>
      </c>
      <c r="E302" s="21">
        <v>0</v>
      </c>
      <c r="F302" s="39">
        <v>0</v>
      </c>
      <c r="G302" s="21">
        <f t="shared" si="9"/>
        <v>0</v>
      </c>
      <c r="H302" s="21">
        <f t="shared" si="10"/>
        <v>0</v>
      </c>
      <c r="I302" s="21">
        <f t="shared" si="11"/>
        <v>0</v>
      </c>
    </row>
    <row r="303" spans="1:9" x14ac:dyDescent="0.25">
      <c r="A303" s="6">
        <v>352</v>
      </c>
      <c r="B303" s="7"/>
      <c r="C303" s="8" t="s">
        <v>15</v>
      </c>
      <c r="D303" s="21">
        <v>0</v>
      </c>
      <c r="E303" s="21">
        <v>0</v>
      </c>
      <c r="F303" s="39">
        <v>0</v>
      </c>
      <c r="G303" s="21">
        <f t="shared" si="9"/>
        <v>0</v>
      </c>
      <c r="H303" s="21">
        <f t="shared" si="10"/>
        <v>0</v>
      </c>
      <c r="I303" s="21">
        <f t="shared" si="11"/>
        <v>0</v>
      </c>
    </row>
    <row r="304" spans="1:9" x14ac:dyDescent="0.25">
      <c r="A304" s="6">
        <v>353</v>
      </c>
      <c r="B304" s="7"/>
      <c r="C304" s="8" t="s">
        <v>95</v>
      </c>
      <c r="D304" s="21">
        <v>4850498.8969533313</v>
      </c>
      <c r="E304" s="21">
        <v>209595.23592968882</v>
      </c>
      <c r="F304" s="39">
        <v>2.4400000000000002E-2</v>
      </c>
      <c r="G304" s="21">
        <f t="shared" si="9"/>
        <v>298359.36574393476</v>
      </c>
      <c r="H304" s="21">
        <f t="shared" si="10"/>
        <v>299007.87080193841</v>
      </c>
      <c r="I304" s="21">
        <f t="shared" si="11"/>
        <v>89412.63487224959</v>
      </c>
    </row>
    <row r="305" spans="1:9" x14ac:dyDescent="0.25">
      <c r="A305" s="6">
        <v>354</v>
      </c>
      <c r="B305" s="7"/>
      <c r="C305" s="8" t="s">
        <v>83</v>
      </c>
      <c r="D305" s="21">
        <v>0</v>
      </c>
      <c r="E305" s="21">
        <v>0</v>
      </c>
      <c r="F305" s="39">
        <v>3.5999999999999997E-2</v>
      </c>
      <c r="G305" s="21">
        <f t="shared" ref="G305:G365" si="12">E305+((D305*F305)*(9/12))</f>
        <v>0</v>
      </c>
      <c r="H305" s="21">
        <f t="shared" ref="H305:H365" si="13">G305+((D305*F305)*(2/365))</f>
        <v>0</v>
      </c>
      <c r="I305" s="21">
        <f t="shared" ref="I305:I367" si="14">H305-E305</f>
        <v>0</v>
      </c>
    </row>
    <row r="306" spans="1:9" x14ac:dyDescent="0.25">
      <c r="A306" s="6">
        <v>355</v>
      </c>
      <c r="B306" s="7"/>
      <c r="C306" s="8" t="s">
        <v>98</v>
      </c>
      <c r="D306" s="21">
        <v>1887909.7374552202</v>
      </c>
      <c r="E306" s="21">
        <v>184027.97336918945</v>
      </c>
      <c r="F306" s="39">
        <v>3.5999999999999997E-2</v>
      </c>
      <c r="G306" s="21">
        <f t="shared" si="12"/>
        <v>235001.53628048039</v>
      </c>
      <c r="H306" s="21">
        <f t="shared" si="13"/>
        <v>235373.94587252635</v>
      </c>
      <c r="I306" s="21">
        <f t="shared" si="14"/>
        <v>51345.972503336903</v>
      </c>
    </row>
    <row r="307" spans="1:9" x14ac:dyDescent="0.25">
      <c r="A307" s="6">
        <v>356</v>
      </c>
      <c r="B307" s="7"/>
      <c r="C307" s="8" t="s">
        <v>99</v>
      </c>
      <c r="D307" s="21">
        <v>2132165.9739683671</v>
      </c>
      <c r="E307" s="21">
        <v>154733.42371862297</v>
      </c>
      <c r="F307" s="39">
        <v>1.8200000000000001E-2</v>
      </c>
      <c r="G307" s="21">
        <f t="shared" si="12"/>
        <v>183837.48926329118</v>
      </c>
      <c r="H307" s="21">
        <f t="shared" si="13"/>
        <v>184050.12170562666</v>
      </c>
      <c r="I307" s="21">
        <f t="shared" si="14"/>
        <v>29316.697987003688</v>
      </c>
    </row>
    <row r="308" spans="1:9" x14ac:dyDescent="0.25">
      <c r="A308" s="6"/>
      <c r="B308" s="7"/>
      <c r="C308" s="8"/>
      <c r="G308" s="21"/>
      <c r="H308" s="21"/>
      <c r="I308" s="21">
        <f t="shared" si="14"/>
        <v>0</v>
      </c>
    </row>
    <row r="309" spans="1:9" x14ac:dyDescent="0.25">
      <c r="A309" s="6"/>
      <c r="B309" s="7"/>
      <c r="C309" s="12" t="s">
        <v>103</v>
      </c>
      <c r="G309" s="21"/>
      <c r="H309" s="21"/>
      <c r="I309" s="21">
        <f t="shared" si="14"/>
        <v>0</v>
      </c>
    </row>
    <row r="310" spans="1:9" x14ac:dyDescent="0.25">
      <c r="A310" s="6">
        <v>350</v>
      </c>
      <c r="B310" s="7"/>
      <c r="C310" s="8" t="s">
        <v>14</v>
      </c>
      <c r="D310" s="21">
        <v>0</v>
      </c>
      <c r="E310" s="21">
        <v>0</v>
      </c>
      <c r="F310" s="39">
        <v>0</v>
      </c>
      <c r="G310" s="21">
        <f t="shared" si="12"/>
        <v>0</v>
      </c>
      <c r="H310" s="21">
        <f t="shared" si="13"/>
        <v>0</v>
      </c>
      <c r="I310" s="21">
        <f t="shared" si="14"/>
        <v>0</v>
      </c>
    </row>
    <row r="311" spans="1:9" x14ac:dyDescent="0.25">
      <c r="A311" s="6">
        <v>352</v>
      </c>
      <c r="B311" s="7"/>
      <c r="C311" s="8" t="s">
        <v>15</v>
      </c>
      <c r="D311" s="21">
        <v>0</v>
      </c>
      <c r="E311" s="21">
        <v>0</v>
      </c>
      <c r="F311" s="39">
        <v>0</v>
      </c>
      <c r="G311" s="21">
        <f t="shared" si="12"/>
        <v>0</v>
      </c>
      <c r="H311" s="21">
        <f t="shared" si="13"/>
        <v>0</v>
      </c>
      <c r="I311" s="21">
        <f t="shared" si="14"/>
        <v>0</v>
      </c>
    </row>
    <row r="312" spans="1:9" x14ac:dyDescent="0.25">
      <c r="A312" s="6">
        <v>353</v>
      </c>
      <c r="B312" s="7"/>
      <c r="C312" s="8" t="s">
        <v>95</v>
      </c>
      <c r="D312" s="21">
        <v>4498254.7679866431</v>
      </c>
      <c r="E312" s="21">
        <v>174640.97030533958</v>
      </c>
      <c r="F312" s="39">
        <v>2.4400000000000002E-2</v>
      </c>
      <c r="G312" s="21">
        <f t="shared" si="12"/>
        <v>256959.03255949516</v>
      </c>
      <c r="H312" s="21">
        <f t="shared" si="13"/>
        <v>257560.44305998215</v>
      </c>
      <c r="I312" s="21">
        <f t="shared" si="14"/>
        <v>82919.472754642571</v>
      </c>
    </row>
    <row r="313" spans="1:9" x14ac:dyDescent="0.25">
      <c r="A313" s="6">
        <v>354</v>
      </c>
      <c r="B313" s="7"/>
      <c r="C313" s="8" t="s">
        <v>83</v>
      </c>
      <c r="D313" s="21">
        <v>1919569.6798678758</v>
      </c>
      <c r="E313" s="21">
        <v>27626.360449751417</v>
      </c>
      <c r="F313" s="39">
        <v>3.5999999999999997E-2</v>
      </c>
      <c r="G313" s="21">
        <f t="shared" si="12"/>
        <v>79454.741806184058</v>
      </c>
      <c r="H313" s="21">
        <f t="shared" si="13"/>
        <v>79833.396647144298</v>
      </c>
      <c r="I313" s="21">
        <f t="shared" si="14"/>
        <v>52207.036197392881</v>
      </c>
    </row>
    <row r="314" spans="1:9" x14ac:dyDescent="0.25">
      <c r="A314" s="6">
        <v>355</v>
      </c>
      <c r="B314" s="7"/>
      <c r="C314" s="8" t="s">
        <v>98</v>
      </c>
      <c r="D314" s="21">
        <v>3614070.2624377334</v>
      </c>
      <c r="E314" s="21">
        <v>358705.28715731122</v>
      </c>
      <c r="F314" s="39">
        <v>3.5999999999999997E-2</v>
      </c>
      <c r="G314" s="21">
        <f t="shared" si="12"/>
        <v>456285.18424313003</v>
      </c>
      <c r="H314" s="21">
        <f t="shared" si="13"/>
        <v>456998.09673325473</v>
      </c>
      <c r="I314" s="21">
        <f t="shared" si="14"/>
        <v>98292.809575943509</v>
      </c>
    </row>
    <row r="315" spans="1:9" x14ac:dyDescent="0.25">
      <c r="A315" s="6">
        <v>356</v>
      </c>
      <c r="B315" s="7"/>
      <c r="C315" s="8" t="s">
        <v>99</v>
      </c>
      <c r="D315" s="21">
        <v>5053096.7149562733</v>
      </c>
      <c r="E315" s="21">
        <v>317362.80202576699</v>
      </c>
      <c r="F315" s="39">
        <v>1.8200000000000001E-2</v>
      </c>
      <c r="G315" s="21">
        <f t="shared" si="12"/>
        <v>386337.57218492014</v>
      </c>
      <c r="H315" s="21">
        <f t="shared" si="13"/>
        <v>386841.49744635687</v>
      </c>
      <c r="I315" s="21">
        <f t="shared" si="14"/>
        <v>69478.69542058988</v>
      </c>
    </row>
    <row r="316" spans="1:9" x14ac:dyDescent="0.25">
      <c r="A316" s="6"/>
      <c r="B316" s="7"/>
      <c r="C316" s="19" t="s">
        <v>104</v>
      </c>
      <c r="G316" s="21"/>
      <c r="H316" s="21"/>
      <c r="I316" s="21">
        <f t="shared" si="14"/>
        <v>0</v>
      </c>
    </row>
    <row r="317" spans="1:9" x14ac:dyDescent="0.25">
      <c r="A317" s="6"/>
      <c r="B317" s="7"/>
      <c r="C317" s="12"/>
      <c r="G317" s="21"/>
      <c r="H317" s="21"/>
      <c r="I317" s="21">
        <f t="shared" si="14"/>
        <v>0</v>
      </c>
    </row>
    <row r="318" spans="1:9" x14ac:dyDescent="0.25">
      <c r="A318" s="6">
        <v>360</v>
      </c>
      <c r="B318" s="7"/>
      <c r="C318" s="8" t="s">
        <v>14</v>
      </c>
      <c r="D318" s="21">
        <v>5353679.8600000003</v>
      </c>
      <c r="E318" s="21">
        <v>0</v>
      </c>
      <c r="F318" s="39">
        <v>0</v>
      </c>
      <c r="G318" s="21">
        <f t="shared" si="12"/>
        <v>0</v>
      </c>
      <c r="H318" s="21">
        <f t="shared" si="13"/>
        <v>0</v>
      </c>
      <c r="I318" s="21">
        <f t="shared" si="14"/>
        <v>0</v>
      </c>
    </row>
    <row r="319" spans="1:9" x14ac:dyDescent="0.25">
      <c r="A319" s="6">
        <v>361</v>
      </c>
      <c r="B319" s="7"/>
      <c r="C319" s="8" t="s">
        <v>15</v>
      </c>
      <c r="D319" s="21">
        <v>39268177.88000001</v>
      </c>
      <c r="E319" s="21">
        <v>6781706.5660745921</v>
      </c>
      <c r="F319" s="39">
        <v>1.9400000000000001E-2</v>
      </c>
      <c r="G319" s="21">
        <f t="shared" si="12"/>
        <v>7353058.5542285927</v>
      </c>
      <c r="H319" s="21">
        <f t="shared" si="13"/>
        <v>7357232.8153292611</v>
      </c>
      <c r="I319" s="21">
        <f t="shared" si="14"/>
        <v>575526.24925466906</v>
      </c>
    </row>
    <row r="320" spans="1:9" x14ac:dyDescent="0.25">
      <c r="A320" s="6">
        <v>362</v>
      </c>
      <c r="B320" s="7"/>
      <c r="C320" s="8" t="s">
        <v>95</v>
      </c>
      <c r="D320" s="21">
        <v>217679596.34999999</v>
      </c>
      <c r="E320" s="21">
        <v>43060418.425633393</v>
      </c>
      <c r="F320" s="39">
        <v>2.1100000000000001E-2</v>
      </c>
      <c r="G320" s="21">
        <f t="shared" si="12"/>
        <v>46505198.037872143</v>
      </c>
      <c r="H320" s="21">
        <f t="shared" si="13"/>
        <v>46530365.377504937</v>
      </c>
      <c r="I320" s="21">
        <f t="shared" si="14"/>
        <v>3469946.9518715441</v>
      </c>
    </row>
    <row r="321" spans="1:9" x14ac:dyDescent="0.25">
      <c r="A321" s="13">
        <v>363.01</v>
      </c>
      <c r="B321" s="7"/>
      <c r="C321" s="8" t="s">
        <v>34</v>
      </c>
      <c r="D321" s="21">
        <v>22077.9</v>
      </c>
      <c r="E321" s="21">
        <v>12626.822033326853</v>
      </c>
      <c r="F321" s="39">
        <v>6.6699999999999995E-2</v>
      </c>
      <c r="G321" s="21">
        <f t="shared" si="12"/>
        <v>13731.268980826853</v>
      </c>
      <c r="H321" s="21">
        <f t="shared" si="13"/>
        <v>13739.337999621373</v>
      </c>
      <c r="I321" s="21">
        <f t="shared" si="14"/>
        <v>1112.5159662945207</v>
      </c>
    </row>
    <row r="322" spans="1:9" x14ac:dyDescent="0.25">
      <c r="A322" s="13">
        <v>363.02</v>
      </c>
      <c r="B322" s="7"/>
      <c r="C322" s="14" t="s">
        <v>25</v>
      </c>
      <c r="D322" s="21">
        <v>347646.09</v>
      </c>
      <c r="E322" s="21">
        <v>299700.91180283023</v>
      </c>
      <c r="F322" s="39">
        <v>6.6699999999999995E-2</v>
      </c>
      <c r="G322" s="21">
        <f t="shared" si="12"/>
        <v>317091.90745508025</v>
      </c>
      <c r="H322" s="21">
        <f t="shared" si="13"/>
        <v>317218.96495756245</v>
      </c>
      <c r="I322" s="21">
        <f t="shared" si="14"/>
        <v>17518.053154732217</v>
      </c>
    </row>
    <row r="323" spans="1:9" x14ac:dyDescent="0.25">
      <c r="A323" s="13">
        <v>363.02</v>
      </c>
      <c r="B323" s="7"/>
      <c r="C323" s="14" t="s">
        <v>38</v>
      </c>
      <c r="D323" s="21">
        <v>345280.87000000005</v>
      </c>
      <c r="E323" s="21">
        <v>202493.59287606407</v>
      </c>
      <c r="F323" s="39">
        <v>6.6699999999999995E-2</v>
      </c>
      <c r="G323" s="21">
        <f t="shared" si="12"/>
        <v>219766.26839781407</v>
      </c>
      <c r="H323" s="21">
        <f t="shared" si="13"/>
        <v>219892.46146098667</v>
      </c>
      <c r="I323" s="21">
        <f t="shared" si="14"/>
        <v>17398.868584922602</v>
      </c>
    </row>
    <row r="324" spans="1:9" x14ac:dyDescent="0.25">
      <c r="A324" s="13">
        <v>363.02</v>
      </c>
      <c r="B324" s="7"/>
      <c r="C324" s="14" t="s">
        <v>105</v>
      </c>
      <c r="D324" s="21">
        <v>11207597.35</v>
      </c>
      <c r="E324" s="21">
        <v>1264598.7503649686</v>
      </c>
      <c r="F324" s="39">
        <v>6.6699999999999995E-2</v>
      </c>
      <c r="G324" s="21">
        <f t="shared" si="12"/>
        <v>1825258.8077987186</v>
      </c>
      <c r="H324" s="21">
        <f t="shared" si="13"/>
        <v>1829354.9543370474</v>
      </c>
      <c r="I324" s="21">
        <f t="shared" si="14"/>
        <v>564756.20397207886</v>
      </c>
    </row>
    <row r="325" spans="1:9" x14ac:dyDescent="0.25">
      <c r="A325" s="13">
        <v>363.02</v>
      </c>
      <c r="B325" s="7"/>
      <c r="C325" s="14" t="s">
        <v>78</v>
      </c>
      <c r="D325" s="21">
        <v>5166444.75</v>
      </c>
      <c r="E325" s="21">
        <v>4177659.9100392903</v>
      </c>
      <c r="F325" s="39">
        <v>6.6699999999999995E-2</v>
      </c>
      <c r="G325" s="21">
        <f t="shared" si="12"/>
        <v>4436111.3086580401</v>
      </c>
      <c r="H325" s="21">
        <f t="shared" si="13"/>
        <v>4437999.5380543415</v>
      </c>
      <c r="I325" s="21">
        <f t="shared" si="14"/>
        <v>260339.62801505113</v>
      </c>
    </row>
    <row r="326" spans="1:9" x14ac:dyDescent="0.25">
      <c r="A326" s="6">
        <v>364</v>
      </c>
      <c r="B326" s="7"/>
      <c r="C326" s="8" t="s">
        <v>106</v>
      </c>
      <c r="D326" s="21">
        <v>292683154.72000003</v>
      </c>
      <c r="E326" s="21">
        <v>117914770.5506694</v>
      </c>
      <c r="F326" s="39">
        <v>5.0500000000000003E-2</v>
      </c>
      <c r="G326" s="21">
        <f t="shared" si="12"/>
        <v>129000145.0356894</v>
      </c>
      <c r="H326" s="21">
        <f t="shared" si="13"/>
        <v>129081134.07302287</v>
      </c>
      <c r="I326" s="21">
        <f t="shared" si="14"/>
        <v>11166363.52235347</v>
      </c>
    </row>
    <row r="327" spans="1:9" x14ac:dyDescent="0.25">
      <c r="A327" s="6">
        <v>365</v>
      </c>
      <c r="B327" s="7"/>
      <c r="C327" s="8" t="s">
        <v>99</v>
      </c>
      <c r="D327" s="21">
        <v>251615699.55000001</v>
      </c>
      <c r="E327" s="21">
        <v>123056614.93152517</v>
      </c>
      <c r="F327" s="39">
        <v>3.1E-2</v>
      </c>
      <c r="G327" s="21">
        <f t="shared" si="12"/>
        <v>128906679.94606267</v>
      </c>
      <c r="H327" s="21">
        <f t="shared" si="13"/>
        <v>128949420.14708212</v>
      </c>
      <c r="I327" s="21">
        <f t="shared" si="14"/>
        <v>5892805.2155569494</v>
      </c>
    </row>
    <row r="328" spans="1:9" x14ac:dyDescent="0.25">
      <c r="A328" s="6">
        <v>366</v>
      </c>
      <c r="B328" s="7"/>
      <c r="C328" s="8" t="s">
        <v>107</v>
      </c>
      <c r="D328" s="21">
        <v>94541221.379999995</v>
      </c>
      <c r="E328" s="21">
        <v>27881024.526553925</v>
      </c>
      <c r="F328" s="39">
        <v>1.7600000000000001E-2</v>
      </c>
      <c r="G328" s="21">
        <f t="shared" si="12"/>
        <v>29128968.648769926</v>
      </c>
      <c r="H328" s="21">
        <f t="shared" si="13"/>
        <v>29138086.048749585</v>
      </c>
      <c r="I328" s="21">
        <f t="shared" si="14"/>
        <v>1257061.5221956596</v>
      </c>
    </row>
    <row r="329" spans="1:9" x14ac:dyDescent="0.25">
      <c r="A329" s="6">
        <v>367</v>
      </c>
      <c r="B329" s="7"/>
      <c r="C329" s="8" t="s">
        <v>108</v>
      </c>
      <c r="D329" s="21">
        <v>104077974.61</v>
      </c>
      <c r="E329" s="21">
        <v>42359531.714610972</v>
      </c>
      <c r="F329" s="39">
        <v>1.5599999999999999E-2</v>
      </c>
      <c r="G329" s="21">
        <f t="shared" si="12"/>
        <v>43577244.017547973</v>
      </c>
      <c r="H329" s="21">
        <f t="shared" si="13"/>
        <v>43586140.545788608</v>
      </c>
      <c r="I329" s="21">
        <f t="shared" si="14"/>
        <v>1226608.831177637</v>
      </c>
    </row>
    <row r="330" spans="1:9" x14ac:dyDescent="0.25">
      <c r="A330" s="6">
        <v>368</v>
      </c>
      <c r="B330" s="7"/>
      <c r="C330" s="8" t="s">
        <v>109</v>
      </c>
      <c r="D330" s="21">
        <v>171097711.48000002</v>
      </c>
      <c r="E330" s="21">
        <v>48832450.385036506</v>
      </c>
      <c r="F330" s="39">
        <v>1.8800000000000001E-2</v>
      </c>
      <c r="G330" s="21">
        <f t="shared" si="12"/>
        <v>51244928.116904505</v>
      </c>
      <c r="H330" s="21">
        <f t="shared" si="13"/>
        <v>51262553.524991214</v>
      </c>
      <c r="I330" s="21">
        <f t="shared" si="14"/>
        <v>2430103.1399547085</v>
      </c>
    </row>
    <row r="331" spans="1:9" x14ac:dyDescent="0.25">
      <c r="A331" s="6">
        <v>369</v>
      </c>
      <c r="B331" s="7"/>
      <c r="C331" s="8" t="s">
        <v>110</v>
      </c>
      <c r="D331" s="21">
        <v>116332818.8</v>
      </c>
      <c r="E331" s="21">
        <v>71982178.543454573</v>
      </c>
      <c r="F331" s="39">
        <v>3.32E-2</v>
      </c>
      <c r="G331" s="21">
        <f t="shared" si="12"/>
        <v>74878865.731574565</v>
      </c>
      <c r="H331" s="21">
        <f t="shared" si="13"/>
        <v>74900028.742994621</v>
      </c>
      <c r="I331" s="21">
        <f t="shared" si="14"/>
        <v>2917850.1995400488</v>
      </c>
    </row>
    <row r="332" spans="1:9" x14ac:dyDescent="0.25">
      <c r="A332" s="6">
        <v>370</v>
      </c>
      <c r="B332" s="7"/>
      <c r="C332" s="8" t="s">
        <v>111</v>
      </c>
      <c r="D332" s="21">
        <v>8965774.3600000013</v>
      </c>
      <c r="E332" s="21">
        <v>-9469736.1466819104</v>
      </c>
      <c r="F332" s="39">
        <v>4.3900000000000002E-2</v>
      </c>
      <c r="G332" s="21">
        <f t="shared" si="12"/>
        <v>-9174538.02587891</v>
      </c>
      <c r="H332" s="21">
        <f t="shared" si="13"/>
        <v>-9172381.3272794355</v>
      </c>
      <c r="I332" s="21">
        <f t="shared" si="14"/>
        <v>297354.81940247491</v>
      </c>
    </row>
    <row r="333" spans="1:9" x14ac:dyDescent="0.25">
      <c r="A333" s="7">
        <v>370.1</v>
      </c>
      <c r="B333" s="7"/>
      <c r="C333" s="8" t="s">
        <v>112</v>
      </c>
      <c r="D333" s="21">
        <v>40536863.150000006</v>
      </c>
      <c r="E333" s="21">
        <v>4257192.3229999943</v>
      </c>
      <c r="F333" s="39">
        <v>4.3900000000000002E-2</v>
      </c>
      <c r="G333" s="21">
        <f t="shared" si="12"/>
        <v>5591868.5422137445</v>
      </c>
      <c r="H333" s="21">
        <f t="shared" si="13"/>
        <v>5601619.6013495531</v>
      </c>
      <c r="I333" s="21">
        <f t="shared" si="14"/>
        <v>1344427.2783495588</v>
      </c>
    </row>
    <row r="334" spans="1:9" x14ac:dyDescent="0.25">
      <c r="A334" s="6">
        <v>371</v>
      </c>
      <c r="B334" s="7"/>
      <c r="C334" s="14" t="s">
        <v>113</v>
      </c>
      <c r="D334" s="21">
        <v>18883908.390000001</v>
      </c>
      <c r="E334" s="21">
        <v>11658925.488112664</v>
      </c>
      <c r="F334" s="39">
        <v>3.4799999999999998E-2</v>
      </c>
      <c r="G334" s="21">
        <f t="shared" si="12"/>
        <v>12151795.497091664</v>
      </c>
      <c r="H334" s="21">
        <f t="shared" si="13"/>
        <v>12155396.373869592</v>
      </c>
      <c r="I334" s="21">
        <f t="shared" si="14"/>
        <v>496470.88575692847</v>
      </c>
    </row>
    <row r="335" spans="1:9" x14ac:dyDescent="0.25">
      <c r="A335" s="7">
        <v>371.1</v>
      </c>
      <c r="B335" s="7"/>
      <c r="C335" s="14" t="s">
        <v>114</v>
      </c>
      <c r="D335" s="21">
        <v>284355.06</v>
      </c>
      <c r="E335" s="21">
        <v>76929.98</v>
      </c>
      <c r="F335" s="39">
        <v>0.05</v>
      </c>
      <c r="G335" s="21">
        <f t="shared" si="12"/>
        <v>87593.294750000001</v>
      </c>
      <c r="H335" s="21">
        <f t="shared" si="13"/>
        <v>87671.200245890417</v>
      </c>
      <c r="I335" s="21">
        <f t="shared" si="14"/>
        <v>10741.220245890421</v>
      </c>
    </row>
    <row r="336" spans="1:9" x14ac:dyDescent="0.25">
      <c r="A336" s="20">
        <v>371.2</v>
      </c>
      <c r="B336" s="7"/>
      <c r="C336" s="14" t="s">
        <v>115</v>
      </c>
      <c r="D336" s="21">
        <v>22270.66</v>
      </c>
      <c r="E336" s="21">
        <v>1583.66</v>
      </c>
      <c r="F336" s="39">
        <v>0.05</v>
      </c>
      <c r="G336" s="21">
        <f t="shared" si="12"/>
        <v>2418.8097500000003</v>
      </c>
      <c r="H336" s="21">
        <f t="shared" si="13"/>
        <v>2424.911300684932</v>
      </c>
      <c r="I336" s="21">
        <f t="shared" si="14"/>
        <v>841.25130068493195</v>
      </c>
    </row>
    <row r="337" spans="1:9" x14ac:dyDescent="0.25">
      <c r="A337" s="20">
        <v>371.3</v>
      </c>
      <c r="B337" s="7"/>
      <c r="C337" s="14" t="s">
        <v>116</v>
      </c>
      <c r="D337" s="21">
        <v>330439.65000000002</v>
      </c>
      <c r="E337" s="21">
        <v>22619.09</v>
      </c>
      <c r="F337" s="39">
        <v>0.05</v>
      </c>
      <c r="G337" s="21">
        <f t="shared" si="12"/>
        <v>35010.576874999999</v>
      </c>
      <c r="H337" s="21">
        <f t="shared" si="13"/>
        <v>35101.108285958901</v>
      </c>
      <c r="I337" s="21">
        <f t="shared" si="14"/>
        <v>12482.0182859589</v>
      </c>
    </row>
    <row r="338" spans="1:9" x14ac:dyDescent="0.25">
      <c r="A338" s="20">
        <v>371.4</v>
      </c>
      <c r="B338" s="7"/>
      <c r="C338" s="14" t="s">
        <v>117</v>
      </c>
      <c r="D338" s="21">
        <v>0</v>
      </c>
      <c r="E338" s="21">
        <v>0</v>
      </c>
      <c r="F338" s="39">
        <v>0.05</v>
      </c>
      <c r="G338" s="21">
        <f t="shared" si="12"/>
        <v>0</v>
      </c>
      <c r="H338" s="21">
        <f t="shared" si="13"/>
        <v>0</v>
      </c>
      <c r="I338" s="21">
        <f t="shared" si="14"/>
        <v>0</v>
      </c>
    </row>
    <row r="339" spans="1:9" x14ac:dyDescent="0.25">
      <c r="A339" s="20">
        <v>371.5</v>
      </c>
      <c r="B339" s="7"/>
      <c r="C339" s="14" t="s">
        <v>118</v>
      </c>
      <c r="D339" s="21">
        <v>15137.710000000001</v>
      </c>
      <c r="E339" s="21">
        <v>2025.14</v>
      </c>
      <c r="F339" s="39">
        <v>3.9E-2</v>
      </c>
      <c r="G339" s="21">
        <f t="shared" si="12"/>
        <v>2467.9180175000001</v>
      </c>
      <c r="H339" s="21">
        <f t="shared" si="13"/>
        <v>2471.1529253904109</v>
      </c>
      <c r="I339" s="21">
        <f t="shared" si="14"/>
        <v>446.01292539041083</v>
      </c>
    </row>
    <row r="340" spans="1:9" x14ac:dyDescent="0.25">
      <c r="A340" s="6">
        <v>373</v>
      </c>
      <c r="B340" s="7"/>
      <c r="C340" s="8" t="s">
        <v>119</v>
      </c>
      <c r="D340" s="21">
        <v>24331860.990000006</v>
      </c>
      <c r="E340" s="21">
        <v>3754771.89137926</v>
      </c>
      <c r="F340" s="39">
        <v>3.9899999999999998E-2</v>
      </c>
      <c r="G340" s="21">
        <f t="shared" si="12"/>
        <v>4482902.8315050099</v>
      </c>
      <c r="H340" s="21">
        <f t="shared" si="13"/>
        <v>4488222.5096063856</v>
      </c>
      <c r="I340" s="21">
        <f t="shared" si="14"/>
        <v>733450.61822712561</v>
      </c>
    </row>
    <row r="341" spans="1:9" x14ac:dyDescent="0.25">
      <c r="A341" s="6">
        <v>375</v>
      </c>
      <c r="B341" s="7"/>
      <c r="C341" s="8" t="s">
        <v>120</v>
      </c>
      <c r="D341" s="21">
        <v>0</v>
      </c>
      <c r="E341" s="21">
        <v>0</v>
      </c>
      <c r="F341" s="39">
        <v>0.05</v>
      </c>
      <c r="G341" s="21">
        <f t="shared" si="12"/>
        <v>0</v>
      </c>
      <c r="H341" s="21">
        <f t="shared" si="13"/>
        <v>0</v>
      </c>
      <c r="I341" s="21">
        <f t="shared" si="14"/>
        <v>0</v>
      </c>
    </row>
    <row r="342" spans="1:9" x14ac:dyDescent="0.25">
      <c r="A342" s="9"/>
      <c r="B342" s="2"/>
      <c r="C342" s="19" t="s">
        <v>121</v>
      </c>
      <c r="G342" s="21"/>
      <c r="I342" s="21">
        <f t="shared" si="14"/>
        <v>0</v>
      </c>
    </row>
    <row r="343" spans="1:9" x14ac:dyDescent="0.25">
      <c r="A343" s="6"/>
      <c r="B343" s="7"/>
      <c r="C343" s="12"/>
      <c r="G343" s="21"/>
      <c r="I343" s="21">
        <f t="shared" si="14"/>
        <v>0</v>
      </c>
    </row>
    <row r="344" spans="1:9" x14ac:dyDescent="0.25">
      <c r="A344" s="6">
        <v>389</v>
      </c>
      <c r="B344" s="7"/>
      <c r="C344" s="8" t="s">
        <v>14</v>
      </c>
      <c r="D344" s="21">
        <v>881631.1223900175</v>
      </c>
      <c r="E344" s="21">
        <v>0</v>
      </c>
      <c r="F344" s="39">
        <v>0</v>
      </c>
      <c r="G344" s="21">
        <f t="shared" si="12"/>
        <v>0</v>
      </c>
      <c r="H344" s="21">
        <f t="shared" si="13"/>
        <v>0</v>
      </c>
      <c r="I344" s="21">
        <f t="shared" si="14"/>
        <v>0</v>
      </c>
    </row>
    <row r="345" spans="1:9" x14ac:dyDescent="0.25">
      <c r="A345" s="6">
        <v>390</v>
      </c>
      <c r="B345" s="7"/>
      <c r="C345" s="8" t="s">
        <v>15</v>
      </c>
      <c r="D345" s="21">
        <v>33741434.805537462</v>
      </c>
      <c r="E345" s="21">
        <v>10275375.348142378</v>
      </c>
      <c r="F345" s="39">
        <v>1.7299999999999999E-2</v>
      </c>
      <c r="G345" s="21">
        <f t="shared" si="12"/>
        <v>10713170.464744227</v>
      </c>
      <c r="H345" s="21">
        <f t="shared" si="13"/>
        <v>10716368.967879217</v>
      </c>
      <c r="I345" s="21">
        <f t="shared" si="14"/>
        <v>440993.61973683909</v>
      </c>
    </row>
    <row r="346" spans="1:9" x14ac:dyDescent="0.25">
      <c r="A346" s="6">
        <v>391.1</v>
      </c>
      <c r="B346" s="7"/>
      <c r="C346" s="8" t="s">
        <v>122</v>
      </c>
      <c r="D346" s="21">
        <v>4617194.0683810115</v>
      </c>
      <c r="E346" s="21">
        <v>2136058.6255235802</v>
      </c>
      <c r="F346" s="39">
        <v>0.05</v>
      </c>
      <c r="G346" s="21">
        <f t="shared" si="12"/>
        <v>2309203.4030878684</v>
      </c>
      <c r="H346" s="21">
        <f t="shared" si="13"/>
        <v>2310468.3877641372</v>
      </c>
      <c r="I346" s="21">
        <f t="shared" si="14"/>
        <v>174409.762240557</v>
      </c>
    </row>
    <row r="347" spans="1:9" x14ac:dyDescent="0.25">
      <c r="A347" s="6" t="s">
        <v>123</v>
      </c>
      <c r="B347" s="7"/>
      <c r="C347" s="8" t="s">
        <v>124</v>
      </c>
      <c r="D347" s="21">
        <v>0</v>
      </c>
      <c r="E347" s="21">
        <v>0</v>
      </c>
      <c r="F347" s="39">
        <v>0.2</v>
      </c>
      <c r="G347" s="21">
        <f t="shared" si="12"/>
        <v>0</v>
      </c>
      <c r="H347" s="21">
        <f t="shared" si="13"/>
        <v>0</v>
      </c>
      <c r="I347" s="21">
        <f t="shared" si="14"/>
        <v>0</v>
      </c>
    </row>
    <row r="348" spans="1:9" x14ac:dyDescent="0.25">
      <c r="A348" s="6" t="s">
        <v>125</v>
      </c>
      <c r="B348" s="7"/>
      <c r="C348" s="8" t="s">
        <v>126</v>
      </c>
      <c r="D348" s="21">
        <v>0</v>
      </c>
      <c r="E348" s="21">
        <v>-8.6194387605021527E-3</v>
      </c>
      <c r="F348" s="39">
        <v>0</v>
      </c>
      <c r="G348" s="21">
        <f t="shared" si="12"/>
        <v>-8.6194387605021527E-3</v>
      </c>
      <c r="H348" s="21">
        <f t="shared" si="13"/>
        <v>-8.6194387605021527E-3</v>
      </c>
      <c r="I348" s="21">
        <f t="shared" si="14"/>
        <v>0</v>
      </c>
    </row>
    <row r="349" spans="1:9" x14ac:dyDescent="0.25">
      <c r="A349" s="6">
        <v>391.1</v>
      </c>
      <c r="B349" s="7"/>
      <c r="C349" s="8" t="s">
        <v>127</v>
      </c>
      <c r="D349" s="21">
        <v>0</v>
      </c>
      <c r="E349" s="21">
        <v>0</v>
      </c>
      <c r="F349" s="39">
        <v>0</v>
      </c>
      <c r="G349" s="21">
        <f t="shared" si="12"/>
        <v>0</v>
      </c>
      <c r="H349" s="21">
        <f t="shared" si="13"/>
        <v>0</v>
      </c>
      <c r="I349" s="21">
        <f t="shared" si="14"/>
        <v>0</v>
      </c>
    </row>
    <row r="350" spans="1:9" x14ac:dyDescent="0.25">
      <c r="A350" s="6">
        <v>392</v>
      </c>
      <c r="B350" s="7"/>
      <c r="C350" s="8" t="s">
        <v>128</v>
      </c>
      <c r="D350" s="21">
        <v>12710039.198975265</v>
      </c>
      <c r="E350" s="21">
        <v>5646431.8728232011</v>
      </c>
      <c r="F350" s="39">
        <v>5.1999999999999998E-2</v>
      </c>
      <c r="G350" s="21">
        <f t="shared" si="12"/>
        <v>6142123.4015832366</v>
      </c>
      <c r="H350" s="21">
        <f t="shared" si="13"/>
        <v>6145744.8922043145</v>
      </c>
      <c r="I350" s="21">
        <f t="shared" si="14"/>
        <v>499313.01938111335</v>
      </c>
    </row>
    <row r="351" spans="1:9" x14ac:dyDescent="0.25">
      <c r="A351" s="6">
        <v>393</v>
      </c>
      <c r="B351" s="7"/>
      <c r="C351" s="8" t="s">
        <v>129</v>
      </c>
      <c r="D351" s="21">
        <v>2679840.3385998672</v>
      </c>
      <c r="E351" s="21">
        <v>540637.97965492378</v>
      </c>
      <c r="F351" s="39">
        <v>2.86E-2</v>
      </c>
      <c r="G351" s="21">
        <f t="shared" si="12"/>
        <v>598120.55491789093</v>
      </c>
      <c r="H351" s="21">
        <f t="shared" si="13"/>
        <v>598540.51893807703</v>
      </c>
      <c r="I351" s="21">
        <f t="shared" si="14"/>
        <v>57902.539283153252</v>
      </c>
    </row>
    <row r="352" spans="1:9" x14ac:dyDescent="0.25">
      <c r="A352" s="6">
        <v>394</v>
      </c>
      <c r="B352" s="7"/>
      <c r="C352" s="8" t="s">
        <v>130</v>
      </c>
      <c r="D352" s="21">
        <v>10053762.337281309</v>
      </c>
      <c r="E352" s="21">
        <v>3350013.9935485818</v>
      </c>
      <c r="F352" s="39">
        <v>0.05</v>
      </c>
      <c r="G352" s="21">
        <f t="shared" si="12"/>
        <v>3727030.0811966308</v>
      </c>
      <c r="H352" s="21">
        <f t="shared" si="13"/>
        <v>3729784.5366315022</v>
      </c>
      <c r="I352" s="21">
        <f t="shared" si="14"/>
        <v>379770.54308292037</v>
      </c>
    </row>
    <row r="353" spans="1:9" x14ac:dyDescent="0.25">
      <c r="A353" s="6">
        <v>395</v>
      </c>
      <c r="B353" s="7"/>
      <c r="C353" s="8" t="s">
        <v>131</v>
      </c>
      <c r="D353" s="21">
        <v>2288971.6150849322</v>
      </c>
      <c r="E353" s="21">
        <v>561151.62330532819</v>
      </c>
      <c r="F353" s="39">
        <v>0.05</v>
      </c>
      <c r="G353" s="21">
        <f t="shared" si="12"/>
        <v>646988.05887101311</v>
      </c>
      <c r="H353" s="21">
        <f t="shared" si="13"/>
        <v>647615.17438199534</v>
      </c>
      <c r="I353" s="21">
        <f t="shared" si="14"/>
        <v>86463.55107666715</v>
      </c>
    </row>
    <row r="354" spans="1:9" x14ac:dyDescent="0.25">
      <c r="A354" s="6">
        <v>396</v>
      </c>
      <c r="B354" s="7"/>
      <c r="C354" s="8" t="s">
        <v>132</v>
      </c>
      <c r="D354" s="21">
        <v>35278274.737405621</v>
      </c>
      <c r="E354" s="21">
        <v>6181584.7174729826</v>
      </c>
      <c r="F354" s="39">
        <v>4.6199999999999998E-2</v>
      </c>
      <c r="G354" s="21">
        <f t="shared" si="12"/>
        <v>7403976.9371240875</v>
      </c>
      <c r="H354" s="21">
        <f t="shared" si="13"/>
        <v>7412907.6565370634</v>
      </c>
      <c r="I354" s="21">
        <f t="shared" si="14"/>
        <v>1231322.9390640808</v>
      </c>
    </row>
    <row r="355" spans="1:9" x14ac:dyDescent="0.25">
      <c r="A355" s="6">
        <v>397</v>
      </c>
      <c r="B355" s="7"/>
      <c r="C355" s="8" t="s">
        <v>26</v>
      </c>
      <c r="D355" s="21">
        <v>0</v>
      </c>
      <c r="E355" s="21">
        <v>0</v>
      </c>
      <c r="F355" s="39">
        <v>6.6699999999999995E-2</v>
      </c>
      <c r="G355" s="21">
        <f t="shared" si="12"/>
        <v>0</v>
      </c>
      <c r="H355" s="21">
        <f t="shared" si="13"/>
        <v>0</v>
      </c>
      <c r="I355" s="21">
        <f t="shared" si="14"/>
        <v>0</v>
      </c>
    </row>
    <row r="356" spans="1:9" x14ac:dyDescent="0.25">
      <c r="A356" s="13">
        <v>397.01</v>
      </c>
      <c r="B356" s="7"/>
      <c r="C356" s="8" t="s">
        <v>34</v>
      </c>
      <c r="D356" s="21">
        <v>8432053.222039802</v>
      </c>
      <c r="E356" s="21">
        <v>3102965.8722297084</v>
      </c>
      <c r="F356" s="39">
        <v>6.6699999999999995E-2</v>
      </c>
      <c r="G356" s="21">
        <f t="shared" si="12"/>
        <v>3524779.3346622493</v>
      </c>
      <c r="H356" s="21">
        <f t="shared" si="13"/>
        <v>3527861.0768535375</v>
      </c>
      <c r="I356" s="21">
        <f t="shared" si="14"/>
        <v>424895.20462382911</v>
      </c>
    </row>
    <row r="357" spans="1:9" x14ac:dyDescent="0.25">
      <c r="A357" s="13">
        <v>397.01</v>
      </c>
      <c r="B357" s="7"/>
      <c r="C357" s="14" t="s">
        <v>133</v>
      </c>
      <c r="D357" s="21">
        <v>210545.79802304332</v>
      </c>
      <c r="E357" s="21">
        <v>89702.895674728876</v>
      </c>
      <c r="F357" s="39">
        <v>6.6699999999999995E-2</v>
      </c>
      <c r="G357" s="21">
        <f t="shared" si="12"/>
        <v>100235.44922083162</v>
      </c>
      <c r="H357" s="21">
        <f t="shared" si="13"/>
        <v>100312.39938372553</v>
      </c>
      <c r="I357" s="21">
        <f t="shared" si="14"/>
        <v>10609.50370899665</v>
      </c>
    </row>
    <row r="358" spans="1:9" x14ac:dyDescent="0.25">
      <c r="A358" s="13">
        <v>397.02</v>
      </c>
      <c r="B358" s="7"/>
      <c r="C358" s="14" t="s">
        <v>25</v>
      </c>
      <c r="D358" s="21">
        <v>27235636.191278487</v>
      </c>
      <c r="E358" s="21">
        <v>27235636.191278487</v>
      </c>
      <c r="F358" s="39">
        <v>6.6699999999999995E-2</v>
      </c>
      <c r="G358" s="21">
        <f t="shared" si="12"/>
        <v>28598098.891747195</v>
      </c>
      <c r="H358" s="21">
        <f t="shared" si="13"/>
        <v>28608052.957138747</v>
      </c>
      <c r="I358" s="21">
        <f t="shared" si="14"/>
        <v>1372416.7658602595</v>
      </c>
    </row>
    <row r="359" spans="1:9" x14ac:dyDescent="0.25">
      <c r="A359" s="13">
        <v>397.02</v>
      </c>
      <c r="B359" s="7"/>
      <c r="C359" s="14" t="s">
        <v>38</v>
      </c>
      <c r="D359" s="21">
        <v>4805422.8034401061</v>
      </c>
      <c r="E359" s="21">
        <v>3582599.1965547809</v>
      </c>
      <c r="F359" s="39">
        <v>6.6699999999999995E-2</v>
      </c>
      <c r="G359" s="21">
        <f t="shared" si="12"/>
        <v>3822990.4722968722</v>
      </c>
      <c r="H359" s="21">
        <f t="shared" si="13"/>
        <v>3824746.7555899653</v>
      </c>
      <c r="I359" s="21">
        <f t="shared" si="14"/>
        <v>242147.55903518433</v>
      </c>
    </row>
    <row r="360" spans="1:9" x14ac:dyDescent="0.25">
      <c r="A360" s="13">
        <v>397.02</v>
      </c>
      <c r="B360" s="7"/>
      <c r="C360" s="14" t="s">
        <v>105</v>
      </c>
      <c r="D360" s="21">
        <v>5775312.7896904284</v>
      </c>
      <c r="E360" s="21">
        <v>1781955.6008752417</v>
      </c>
      <c r="F360" s="39">
        <v>6.6699999999999995E-2</v>
      </c>
      <c r="G360" s="21">
        <f t="shared" si="12"/>
        <v>2070865.6231795053</v>
      </c>
      <c r="H360" s="21">
        <f t="shared" si="13"/>
        <v>2072976.3813333265</v>
      </c>
      <c r="I360" s="21">
        <f t="shared" si="14"/>
        <v>291020.78045808477</v>
      </c>
    </row>
    <row r="361" spans="1:9" x14ac:dyDescent="0.25">
      <c r="A361" s="13">
        <v>397.02</v>
      </c>
      <c r="B361" s="7"/>
      <c r="C361" s="14" t="s">
        <v>134</v>
      </c>
      <c r="D361" s="21">
        <v>1745961.6003608732</v>
      </c>
      <c r="E361" s="21">
        <v>1527716.3852317461</v>
      </c>
      <c r="F361" s="39">
        <v>6.6699999999999995E-2</v>
      </c>
      <c r="G361" s="21">
        <f t="shared" si="12"/>
        <v>1615058.1142897988</v>
      </c>
      <c r="H361" s="21">
        <f t="shared" si="13"/>
        <v>1615696.2273788073</v>
      </c>
      <c r="I361" s="21">
        <f t="shared" si="14"/>
        <v>87979.842147061136</v>
      </c>
    </row>
    <row r="362" spans="1:9" x14ac:dyDescent="0.25">
      <c r="A362" s="13">
        <v>397.02</v>
      </c>
      <c r="B362" s="7"/>
      <c r="C362" s="14" t="s">
        <v>78</v>
      </c>
      <c r="D362" s="21">
        <v>24368451.213453192</v>
      </c>
      <c r="E362" s="21">
        <v>8173875.0780326547</v>
      </c>
      <c r="F362" s="39">
        <v>6.6699999999999995E-2</v>
      </c>
      <c r="G362" s="21">
        <f t="shared" si="12"/>
        <v>9392906.8499856498</v>
      </c>
      <c r="H362" s="21">
        <f t="shared" si="13"/>
        <v>9401813.0181825664</v>
      </c>
      <c r="I362" s="21">
        <f t="shared" si="14"/>
        <v>1227937.9401499117</v>
      </c>
    </row>
    <row r="363" spans="1:9" x14ac:dyDescent="0.25">
      <c r="A363" s="13">
        <v>397.02</v>
      </c>
      <c r="B363" s="7"/>
      <c r="C363" s="14" t="s">
        <v>135</v>
      </c>
      <c r="D363" s="21">
        <v>267087.92856229702</v>
      </c>
      <c r="E363" s="21">
        <v>231654.11399241225</v>
      </c>
      <c r="F363" s="39">
        <v>6.6699999999999995E-2</v>
      </c>
      <c r="G363" s="21">
        <f t="shared" si="12"/>
        <v>245015.18761874115</v>
      </c>
      <c r="H363" s="21">
        <f t="shared" si="13"/>
        <v>245112.80276852255</v>
      </c>
      <c r="I363" s="21">
        <f t="shared" si="14"/>
        <v>13458.688776110299</v>
      </c>
    </row>
    <row r="364" spans="1:9" x14ac:dyDescent="0.25">
      <c r="A364" s="13">
        <v>397.02</v>
      </c>
      <c r="B364" s="7"/>
      <c r="C364" s="14" t="s">
        <v>136</v>
      </c>
      <c r="D364" s="21">
        <v>1669361.3462708301</v>
      </c>
      <c r="E364" s="21">
        <v>1013520.8439842506</v>
      </c>
      <c r="F364" s="39">
        <v>6.6699999999999995E-2</v>
      </c>
      <c r="G364" s="21">
        <f t="shared" si="12"/>
        <v>1097030.6453314489</v>
      </c>
      <c r="H364" s="21">
        <f t="shared" si="13"/>
        <v>1097640.7626015653</v>
      </c>
      <c r="I364" s="21">
        <f t="shared" si="14"/>
        <v>84119.918617314775</v>
      </c>
    </row>
    <row r="365" spans="1:9" x14ac:dyDescent="0.25">
      <c r="A365" s="13">
        <v>397.02</v>
      </c>
      <c r="B365" s="7"/>
      <c r="C365" s="14" t="s">
        <v>137</v>
      </c>
      <c r="D365" s="21">
        <v>136339386.26839387</v>
      </c>
      <c r="E365" s="21">
        <v>5960902.1319289152</v>
      </c>
      <c r="F365" s="39">
        <v>6.6699999999999995E-2</v>
      </c>
      <c r="G365" s="21">
        <f t="shared" si="12"/>
        <v>12781279.930005319</v>
      </c>
      <c r="H365" s="21">
        <f t="shared" si="13"/>
        <v>12831109.174192179</v>
      </c>
      <c r="I365" s="21">
        <f t="shared" si="14"/>
        <v>6870207.0422632638</v>
      </c>
    </row>
    <row r="366" spans="1:9" x14ac:dyDescent="0.25">
      <c r="A366" s="13">
        <v>397.03</v>
      </c>
      <c r="B366" s="7"/>
      <c r="C366" s="14" t="s">
        <v>26</v>
      </c>
      <c r="D366" s="21">
        <v>8792375.1200372092</v>
      </c>
      <c r="E366" s="21">
        <v>3374990.4033338688</v>
      </c>
      <c r="F366" s="39">
        <v>6.6699999999999995E-2</v>
      </c>
      <c r="G366" s="21">
        <f t="shared" ref="G366:G367" si="15">E366+((D366*F366)*(9/12))</f>
        <v>3814828.9687137301</v>
      </c>
      <c r="H366" s="21">
        <f t="shared" ref="H366:H367" si="16">G366+((D366*F366)*(2/365))</f>
        <v>3818042.4011548613</v>
      </c>
      <c r="I366" s="21">
        <f t="shared" si="14"/>
        <v>443051.99782099249</v>
      </c>
    </row>
    <row r="367" spans="1:9" x14ac:dyDescent="0.25">
      <c r="A367" s="13">
        <v>398</v>
      </c>
      <c r="B367" s="7"/>
      <c r="C367" s="8" t="s">
        <v>57</v>
      </c>
      <c r="D367" s="21">
        <v>320059.22387016611</v>
      </c>
      <c r="E367" s="21">
        <v>167029.13923325273</v>
      </c>
      <c r="F367" s="39">
        <v>2.9399999999999999E-2</v>
      </c>
      <c r="G367" s="21">
        <f t="shared" si="15"/>
        <v>174086.44511958989</v>
      </c>
      <c r="H367" s="21">
        <f t="shared" si="16"/>
        <v>174138.00534524349</v>
      </c>
      <c r="I367" s="21">
        <f t="shared" si="14"/>
        <v>7108.8661119907629</v>
      </c>
    </row>
    <row r="369" spans="9:9" x14ac:dyDescent="0.25">
      <c r="I369" s="21">
        <f>SUM(I48:I367)</f>
        <v>96759780.9898635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FE16-0539-4770-83C5-04FDE7DDBB04}">
  <dimension ref="A1:G369"/>
  <sheetViews>
    <sheetView workbookViewId="0">
      <selection activeCell="G1" sqref="G1"/>
    </sheetView>
  </sheetViews>
  <sheetFormatPr defaultRowHeight="15" x14ac:dyDescent="0.25"/>
  <cols>
    <col min="1" max="1" width="13" customWidth="1"/>
    <col min="2" max="2" width="1.85546875" bestFit="1" customWidth="1"/>
    <col min="3" max="3" width="41.28515625" bestFit="1" customWidth="1"/>
    <col min="4" max="4" width="17" style="21" customWidth="1"/>
    <col min="5" max="5" width="12.140625" style="39" customWidth="1"/>
    <col min="7" max="7" width="14.85546875" style="24" bestFit="1" customWidth="1"/>
  </cols>
  <sheetData>
    <row r="1" spans="1:7" x14ac:dyDescent="0.25">
      <c r="A1" t="s">
        <v>143</v>
      </c>
      <c r="G1" s="42" t="s">
        <v>155</v>
      </c>
    </row>
    <row r="2" spans="1:7" x14ac:dyDescent="0.25">
      <c r="B2" t="s">
        <v>153</v>
      </c>
      <c r="D2" s="22" t="s">
        <v>141</v>
      </c>
    </row>
    <row r="3" spans="1:7" ht="45" x14ac:dyDescent="0.25">
      <c r="A3" t="s">
        <v>0</v>
      </c>
      <c r="C3" t="s">
        <v>1</v>
      </c>
      <c r="D3" s="22" t="s">
        <v>140</v>
      </c>
      <c r="E3" s="41" t="s">
        <v>144</v>
      </c>
      <c r="G3" s="24" t="s">
        <v>154</v>
      </c>
    </row>
    <row r="4" spans="1:7" x14ac:dyDescent="0.25">
      <c r="A4" t="s">
        <v>2</v>
      </c>
      <c r="C4" t="s">
        <v>3</v>
      </c>
    </row>
    <row r="7" spans="1:7" x14ac:dyDescent="0.25">
      <c r="C7" t="s">
        <v>4</v>
      </c>
    </row>
    <row r="8" spans="1:7" x14ac:dyDescent="0.25">
      <c r="A8">
        <v>301</v>
      </c>
      <c r="C8" t="s">
        <v>5</v>
      </c>
      <c r="D8" s="21">
        <v>25806.797896034932</v>
      </c>
    </row>
    <row r="9" spans="1:7" x14ac:dyDescent="0.25">
      <c r="A9">
        <v>302</v>
      </c>
      <c r="C9" t="s">
        <v>6</v>
      </c>
      <c r="D9" s="21">
        <v>930725.44586004538</v>
      </c>
    </row>
    <row r="10" spans="1:7" x14ac:dyDescent="0.25">
      <c r="A10">
        <v>303</v>
      </c>
      <c r="C10" t="s">
        <v>7</v>
      </c>
      <c r="D10" s="21">
        <v>9220094.4007933363</v>
      </c>
    </row>
    <row r="11" spans="1:7" x14ac:dyDescent="0.25">
      <c r="C11" t="s">
        <v>150</v>
      </c>
    </row>
    <row r="12" spans="1:7" x14ac:dyDescent="0.25">
      <c r="C12" t="s">
        <v>5</v>
      </c>
    </row>
    <row r="13" spans="1:7" x14ac:dyDescent="0.25">
      <c r="C13" t="s">
        <v>9</v>
      </c>
    </row>
    <row r="14" spans="1:7" x14ac:dyDescent="0.25">
      <c r="A14">
        <v>301</v>
      </c>
      <c r="C14" t="s">
        <v>5</v>
      </c>
      <c r="D14" s="21">
        <v>0</v>
      </c>
    </row>
    <row r="15" spans="1:7" x14ac:dyDescent="0.25">
      <c r="A15">
        <v>302</v>
      </c>
      <c r="C15" t="s">
        <v>6</v>
      </c>
      <c r="D15" s="21">
        <v>0</v>
      </c>
    </row>
    <row r="16" spans="1:7" x14ac:dyDescent="0.25">
      <c r="A16">
        <v>303</v>
      </c>
      <c r="C16" t="s">
        <v>7</v>
      </c>
      <c r="D16" s="21">
        <v>18138835</v>
      </c>
    </row>
    <row r="18" spans="1:4" x14ac:dyDescent="0.25">
      <c r="C18" t="s">
        <v>10</v>
      </c>
    </row>
    <row r="19" spans="1:4" x14ac:dyDescent="0.25">
      <c r="A19">
        <v>301</v>
      </c>
      <c r="C19" t="s">
        <v>5</v>
      </c>
      <c r="D19" s="21">
        <v>0</v>
      </c>
    </row>
    <row r="20" spans="1:4" x14ac:dyDescent="0.25">
      <c r="A20">
        <v>302</v>
      </c>
      <c r="C20" t="s">
        <v>6</v>
      </c>
      <c r="D20" s="21">
        <v>0</v>
      </c>
    </row>
    <row r="21" spans="1:4" x14ac:dyDescent="0.25">
      <c r="A21">
        <v>303</v>
      </c>
      <c r="C21" t="s">
        <v>7</v>
      </c>
      <c r="D21" s="21">
        <v>10411310</v>
      </c>
    </row>
    <row r="23" spans="1:4" x14ac:dyDescent="0.25">
      <c r="C23" t="s">
        <v>11</v>
      </c>
    </row>
    <row r="24" spans="1:4" x14ac:dyDescent="0.25">
      <c r="A24">
        <v>301</v>
      </c>
      <c r="C24" t="s">
        <v>5</v>
      </c>
      <c r="D24" s="21">
        <v>0</v>
      </c>
    </row>
    <row r="25" spans="1:4" x14ac:dyDescent="0.25">
      <c r="A25">
        <v>302</v>
      </c>
      <c r="C25" t="s">
        <v>6</v>
      </c>
      <c r="D25" s="21">
        <v>0</v>
      </c>
    </row>
    <row r="26" spans="1:4" x14ac:dyDescent="0.25">
      <c r="A26">
        <v>303</v>
      </c>
      <c r="C26" t="s">
        <v>7</v>
      </c>
      <c r="D26" s="21">
        <v>10270821</v>
      </c>
    </row>
    <row r="27" spans="1:4" x14ac:dyDescent="0.25">
      <c r="C27" t="s">
        <v>151</v>
      </c>
    </row>
    <row r="30" spans="1:4" x14ac:dyDescent="0.25">
      <c r="C30" t="s">
        <v>13</v>
      </c>
    </row>
    <row r="31" spans="1:4" x14ac:dyDescent="0.25">
      <c r="A31">
        <v>310</v>
      </c>
      <c r="C31" t="s">
        <v>14</v>
      </c>
      <c r="D31" s="21">
        <v>0</v>
      </c>
    </row>
    <row r="32" spans="1:4" x14ac:dyDescent="0.25">
      <c r="A32">
        <v>311</v>
      </c>
      <c r="C32" t="s">
        <v>15</v>
      </c>
      <c r="D32" s="21">
        <v>0</v>
      </c>
    </row>
    <row r="33" spans="1:7" x14ac:dyDescent="0.25">
      <c r="A33">
        <v>312</v>
      </c>
      <c r="C33" t="s">
        <v>16</v>
      </c>
      <c r="D33" s="21">
        <v>0</v>
      </c>
    </row>
    <row r="34" spans="1:7" x14ac:dyDescent="0.25">
      <c r="A34">
        <v>314</v>
      </c>
      <c r="C34" t="s">
        <v>17</v>
      </c>
      <c r="D34" s="21">
        <v>0</v>
      </c>
    </row>
    <row r="35" spans="1:7" x14ac:dyDescent="0.25">
      <c r="A35">
        <v>315</v>
      </c>
      <c r="C35" t="s">
        <v>18</v>
      </c>
      <c r="D35" s="21">
        <v>0</v>
      </c>
    </row>
    <row r="36" spans="1:7" x14ac:dyDescent="0.25">
      <c r="A36">
        <v>316</v>
      </c>
      <c r="C36" t="s">
        <v>19</v>
      </c>
      <c r="D36" s="21">
        <v>0</v>
      </c>
    </row>
    <row r="37" spans="1:7" x14ac:dyDescent="0.25">
      <c r="D37" s="21">
        <v>0</v>
      </c>
    </row>
    <row r="38" spans="1:7" x14ac:dyDescent="0.25">
      <c r="C38" t="s">
        <v>20</v>
      </c>
    </row>
    <row r="39" spans="1:7" x14ac:dyDescent="0.25">
      <c r="A39">
        <v>310</v>
      </c>
      <c r="C39" t="s">
        <v>14</v>
      </c>
      <c r="D39" s="21">
        <v>0</v>
      </c>
    </row>
    <row r="40" spans="1:7" x14ac:dyDescent="0.25">
      <c r="A40">
        <v>311</v>
      </c>
      <c r="C40" t="s">
        <v>15</v>
      </c>
      <c r="D40" s="21">
        <v>0</v>
      </c>
    </row>
    <row r="41" spans="1:7" x14ac:dyDescent="0.25">
      <c r="A41">
        <v>312</v>
      </c>
      <c r="C41" t="s">
        <v>16</v>
      </c>
      <c r="D41" s="21">
        <v>0</v>
      </c>
    </row>
    <row r="42" spans="1:7" x14ac:dyDescent="0.25">
      <c r="A42" t="s">
        <v>21</v>
      </c>
      <c r="C42" t="s">
        <v>22</v>
      </c>
      <c r="D42" s="21">
        <v>0</v>
      </c>
    </row>
    <row r="43" spans="1:7" x14ac:dyDescent="0.25">
      <c r="A43">
        <v>314</v>
      </c>
      <c r="C43" t="s">
        <v>17</v>
      </c>
      <c r="D43" s="21">
        <v>0</v>
      </c>
    </row>
    <row r="44" spans="1:7" x14ac:dyDescent="0.25">
      <c r="A44">
        <v>315</v>
      </c>
      <c r="C44" t="s">
        <v>18</v>
      </c>
      <c r="D44" s="21">
        <v>0</v>
      </c>
    </row>
    <row r="45" spans="1:7" x14ac:dyDescent="0.25">
      <c r="A45">
        <v>316</v>
      </c>
      <c r="C45" t="s">
        <v>19</v>
      </c>
      <c r="D45" s="21">
        <v>0</v>
      </c>
    </row>
    <row r="47" spans="1:7" x14ac:dyDescent="0.25">
      <c r="C47" t="s">
        <v>23</v>
      </c>
    </row>
    <row r="48" spans="1:7" x14ac:dyDescent="0.25">
      <c r="A48">
        <v>310</v>
      </c>
      <c r="C48" t="s">
        <v>14</v>
      </c>
      <c r="D48" s="21">
        <v>112523.29427545283</v>
      </c>
      <c r="E48" s="39">
        <v>0</v>
      </c>
      <c r="G48" s="24">
        <f>(E48*D48)*(1/12)</f>
        <v>0</v>
      </c>
    </row>
    <row r="49" spans="1:7" x14ac:dyDescent="0.25">
      <c r="A49">
        <v>311</v>
      </c>
      <c r="C49" t="s">
        <v>15</v>
      </c>
      <c r="D49" s="21">
        <v>4207075.6658070842</v>
      </c>
      <c r="E49" s="39">
        <v>1.9900000000000001E-2</v>
      </c>
      <c r="G49" s="24">
        <f t="shared" ref="G49:G112" si="0">(E49*D49)*(1/12)</f>
        <v>6976.7338124634152</v>
      </c>
    </row>
    <row r="50" spans="1:7" x14ac:dyDescent="0.25">
      <c r="A50">
        <v>312</v>
      </c>
      <c r="C50" t="s">
        <v>16</v>
      </c>
      <c r="D50" s="21">
        <v>72027033.233140439</v>
      </c>
      <c r="E50" s="39">
        <v>3.5700000000000003E-2</v>
      </c>
      <c r="G50" s="24">
        <f t="shared" si="0"/>
        <v>214280.42386859283</v>
      </c>
    </row>
    <row r="51" spans="1:7" x14ac:dyDescent="0.25">
      <c r="A51" t="s">
        <v>24</v>
      </c>
      <c r="C51" t="s">
        <v>22</v>
      </c>
      <c r="D51" s="21">
        <v>287302.90137994109</v>
      </c>
      <c r="E51" s="39">
        <v>0.1789</v>
      </c>
      <c r="G51" s="24">
        <f t="shared" si="0"/>
        <v>4283.2074214059548</v>
      </c>
    </row>
    <row r="52" spans="1:7" x14ac:dyDescent="0.25">
      <c r="A52">
        <v>314</v>
      </c>
      <c r="C52" t="s">
        <v>17</v>
      </c>
      <c r="D52" s="21">
        <v>13957254.50742304</v>
      </c>
      <c r="E52" s="39">
        <v>0.04</v>
      </c>
      <c r="G52" s="24">
        <f t="shared" si="0"/>
        <v>46524.181691410136</v>
      </c>
    </row>
    <row r="53" spans="1:7" x14ac:dyDescent="0.25">
      <c r="A53">
        <v>315</v>
      </c>
      <c r="C53" t="s">
        <v>18</v>
      </c>
      <c r="D53" s="21">
        <v>8290655.0994686363</v>
      </c>
      <c r="E53" s="39">
        <v>3.3700000000000001E-2</v>
      </c>
      <c r="G53" s="24">
        <f t="shared" si="0"/>
        <v>23282.923071007754</v>
      </c>
    </row>
    <row r="54" spans="1:7" x14ac:dyDescent="0.25">
      <c r="A54">
        <v>315.02</v>
      </c>
      <c r="C54" t="s">
        <v>25</v>
      </c>
      <c r="D54" s="21">
        <v>208531.61874185776</v>
      </c>
      <c r="E54" s="39">
        <v>6.6699999999999995E-2</v>
      </c>
      <c r="G54" s="24">
        <f t="shared" si="0"/>
        <v>1159.0882475068258</v>
      </c>
    </row>
    <row r="55" spans="1:7" x14ac:dyDescent="0.25">
      <c r="A55">
        <v>315.02999999999997</v>
      </c>
      <c r="C55" t="s">
        <v>26</v>
      </c>
      <c r="D55" s="21">
        <v>5903.2583666458459</v>
      </c>
      <c r="E55" s="39">
        <v>6.6699999999999995E-2</v>
      </c>
      <c r="G55" s="24">
        <f t="shared" si="0"/>
        <v>32.812277754606484</v>
      </c>
    </row>
    <row r="56" spans="1:7" x14ac:dyDescent="0.25">
      <c r="A56">
        <v>316</v>
      </c>
      <c r="C56" t="s">
        <v>19</v>
      </c>
      <c r="D56" s="21">
        <v>1489353.0801338449</v>
      </c>
      <c r="E56" s="39">
        <v>2.9600000000000001E-2</v>
      </c>
      <c r="G56" s="24">
        <f t="shared" si="0"/>
        <v>3673.7375976634839</v>
      </c>
    </row>
    <row r="57" spans="1:7" x14ac:dyDescent="0.25">
      <c r="G57" s="24">
        <f t="shared" si="0"/>
        <v>0</v>
      </c>
    </row>
    <row r="58" spans="1:7" x14ac:dyDescent="0.25">
      <c r="C58" t="s">
        <v>27</v>
      </c>
      <c r="G58" s="24">
        <f t="shared" si="0"/>
        <v>0</v>
      </c>
    </row>
    <row r="59" spans="1:7" x14ac:dyDescent="0.25">
      <c r="A59">
        <v>310</v>
      </c>
      <c r="C59" t="s">
        <v>14</v>
      </c>
      <c r="D59" s="21">
        <v>0</v>
      </c>
      <c r="G59" s="24">
        <f t="shared" si="0"/>
        <v>0</v>
      </c>
    </row>
    <row r="60" spans="1:7" x14ac:dyDescent="0.25">
      <c r="A60">
        <v>311</v>
      </c>
      <c r="C60" t="s">
        <v>15</v>
      </c>
      <c r="D60" s="21">
        <v>18552791.024163917</v>
      </c>
      <c r="E60" s="39">
        <v>2.0799999999999999E-2</v>
      </c>
      <c r="G60" s="24">
        <f t="shared" si="0"/>
        <v>32158.171108550789</v>
      </c>
    </row>
    <row r="61" spans="1:7" x14ac:dyDescent="0.25">
      <c r="A61" t="s">
        <v>28</v>
      </c>
      <c r="C61" t="s">
        <v>15</v>
      </c>
      <c r="D61" s="21">
        <v>0</v>
      </c>
      <c r="G61" s="24">
        <f t="shared" si="0"/>
        <v>0</v>
      </c>
    </row>
    <row r="62" spans="1:7" x14ac:dyDescent="0.25">
      <c r="A62">
        <v>312</v>
      </c>
      <c r="C62" t="s">
        <v>16</v>
      </c>
      <c r="D62" s="21">
        <v>127360272.54212189</v>
      </c>
      <c r="E62" s="39">
        <v>3.1E-2</v>
      </c>
      <c r="G62" s="24">
        <f t="shared" si="0"/>
        <v>329014.03740048152</v>
      </c>
    </row>
    <row r="63" spans="1:7" x14ac:dyDescent="0.25">
      <c r="A63" t="s">
        <v>29</v>
      </c>
      <c r="C63" t="s">
        <v>16</v>
      </c>
      <c r="D63" s="21">
        <v>0</v>
      </c>
      <c r="G63" s="24">
        <f t="shared" si="0"/>
        <v>0</v>
      </c>
    </row>
    <row r="64" spans="1:7" x14ac:dyDescent="0.25">
      <c r="A64">
        <v>314</v>
      </c>
      <c r="C64" t="s">
        <v>17</v>
      </c>
      <c r="D64" s="21">
        <v>44978535.228469707</v>
      </c>
      <c r="E64" s="39">
        <v>2.58E-2</v>
      </c>
      <c r="G64" s="24">
        <f t="shared" si="0"/>
        <v>96703.85074120987</v>
      </c>
    </row>
    <row r="65" spans="1:7" x14ac:dyDescent="0.25">
      <c r="A65" t="s">
        <v>30</v>
      </c>
      <c r="C65" t="s">
        <v>17</v>
      </c>
      <c r="D65" s="21">
        <v>0</v>
      </c>
      <c r="G65" s="24">
        <f t="shared" si="0"/>
        <v>0</v>
      </c>
    </row>
    <row r="66" spans="1:7" x14ac:dyDescent="0.25">
      <c r="A66">
        <v>315</v>
      </c>
      <c r="C66" t="s">
        <v>18</v>
      </c>
      <c r="D66" s="21">
        <v>11973215.256826984</v>
      </c>
      <c r="E66" s="39">
        <v>2.5600000000000001E-2</v>
      </c>
      <c r="G66" s="24">
        <f t="shared" si="0"/>
        <v>25542.859214564232</v>
      </c>
    </row>
    <row r="67" spans="1:7" x14ac:dyDescent="0.25">
      <c r="A67">
        <v>315.02</v>
      </c>
      <c r="C67" t="s">
        <v>25</v>
      </c>
      <c r="D67" s="21">
        <v>95686.043241277774</v>
      </c>
      <c r="E67" s="39">
        <v>6.6699999999999995E-2</v>
      </c>
      <c r="G67" s="24">
        <f t="shared" si="0"/>
        <v>531.85492368276891</v>
      </c>
    </row>
    <row r="68" spans="1:7" x14ac:dyDescent="0.25">
      <c r="A68">
        <v>315.02999999999997</v>
      </c>
      <c r="C68" t="s">
        <v>26</v>
      </c>
      <c r="D68" s="21">
        <v>536.09620906576242</v>
      </c>
      <c r="E68" s="39">
        <v>6.6699999999999995E-2</v>
      </c>
      <c r="G68" s="24">
        <f t="shared" si="0"/>
        <v>2.9798014287238623</v>
      </c>
    </row>
    <row r="69" spans="1:7" x14ac:dyDescent="0.25">
      <c r="A69" t="s">
        <v>31</v>
      </c>
      <c r="C69" t="s">
        <v>18</v>
      </c>
      <c r="D69" s="21">
        <v>0</v>
      </c>
      <c r="E69" s="39">
        <v>2.5600000000000001E-2</v>
      </c>
      <c r="G69" s="24">
        <f t="shared" si="0"/>
        <v>0</v>
      </c>
    </row>
    <row r="70" spans="1:7" x14ac:dyDescent="0.25">
      <c r="A70">
        <v>316</v>
      </c>
      <c r="C70" t="s">
        <v>19</v>
      </c>
      <c r="D70" s="21">
        <v>323385.36665209243</v>
      </c>
      <c r="E70" s="39">
        <v>0</v>
      </c>
      <c r="G70" s="24">
        <f t="shared" si="0"/>
        <v>0</v>
      </c>
    </row>
    <row r="71" spans="1:7" x14ac:dyDescent="0.25">
      <c r="A71" t="s">
        <v>32</v>
      </c>
      <c r="C71" t="s">
        <v>19</v>
      </c>
      <c r="D71" s="21">
        <v>0</v>
      </c>
      <c r="E71" s="39">
        <v>0</v>
      </c>
      <c r="G71" s="24">
        <f t="shared" si="0"/>
        <v>0</v>
      </c>
    </row>
    <row r="72" spans="1:7" x14ac:dyDescent="0.25">
      <c r="G72" s="24">
        <f t="shared" si="0"/>
        <v>0</v>
      </c>
    </row>
    <row r="73" spans="1:7" x14ac:dyDescent="0.25">
      <c r="C73" t="s">
        <v>33</v>
      </c>
      <c r="G73" s="24">
        <f t="shared" si="0"/>
        <v>0</v>
      </c>
    </row>
    <row r="74" spans="1:7" x14ac:dyDescent="0.25">
      <c r="A74">
        <v>310</v>
      </c>
      <c r="C74" t="s">
        <v>14</v>
      </c>
      <c r="D74" s="21">
        <v>0</v>
      </c>
      <c r="E74" s="39">
        <v>0</v>
      </c>
      <c r="G74" s="24">
        <f t="shared" si="0"/>
        <v>0</v>
      </c>
    </row>
    <row r="75" spans="1:7" x14ac:dyDescent="0.25">
      <c r="A75">
        <v>311</v>
      </c>
      <c r="C75" t="s">
        <v>15</v>
      </c>
      <c r="D75" s="21">
        <v>18156644.512946822</v>
      </c>
      <c r="E75" s="39">
        <v>2.1999999999999999E-2</v>
      </c>
      <c r="G75" s="24">
        <f t="shared" si="0"/>
        <v>33287.181607069171</v>
      </c>
    </row>
    <row r="76" spans="1:7" x14ac:dyDescent="0.25">
      <c r="A76">
        <v>312</v>
      </c>
      <c r="C76" t="s">
        <v>16</v>
      </c>
      <c r="D76" s="21">
        <v>36727708.013427325</v>
      </c>
      <c r="E76" s="39">
        <v>3.1099999999999999E-2</v>
      </c>
      <c r="G76" s="24">
        <f t="shared" si="0"/>
        <v>95185.976601465809</v>
      </c>
    </row>
    <row r="77" spans="1:7" x14ac:dyDescent="0.25">
      <c r="A77">
        <v>314</v>
      </c>
      <c r="C77" t="s">
        <v>17</v>
      </c>
      <c r="D77" s="21">
        <v>1133655.4105666103</v>
      </c>
      <c r="E77" s="39">
        <v>2.6800000000000001E-2</v>
      </c>
      <c r="G77" s="24">
        <f t="shared" si="0"/>
        <v>2531.8304169320963</v>
      </c>
    </row>
    <row r="78" spans="1:7" x14ac:dyDescent="0.25">
      <c r="A78">
        <v>315</v>
      </c>
      <c r="C78" t="s">
        <v>18</v>
      </c>
      <c r="D78" s="21">
        <v>4524109.1231623087</v>
      </c>
      <c r="E78" s="39">
        <v>2.6200000000000001E-2</v>
      </c>
      <c r="G78" s="24">
        <f t="shared" si="0"/>
        <v>9877.6382522377062</v>
      </c>
    </row>
    <row r="79" spans="1:7" x14ac:dyDescent="0.25">
      <c r="A79">
        <v>315.01</v>
      </c>
      <c r="C79" t="s">
        <v>34</v>
      </c>
      <c r="D79" s="21">
        <v>4354.7785540287323</v>
      </c>
      <c r="E79" s="39">
        <v>6.6699999999999995E-2</v>
      </c>
      <c r="G79" s="24">
        <f t="shared" si="0"/>
        <v>24.205310796143031</v>
      </c>
    </row>
    <row r="80" spans="1:7" x14ac:dyDescent="0.25">
      <c r="A80">
        <v>315.02</v>
      </c>
      <c r="C80" t="s">
        <v>25</v>
      </c>
      <c r="D80" s="21">
        <v>274831.94705228874</v>
      </c>
      <c r="E80" s="39">
        <v>6.6699999999999995E-2</v>
      </c>
      <c r="G80" s="24">
        <f t="shared" si="0"/>
        <v>1527.6075723656381</v>
      </c>
    </row>
    <row r="81" spans="1:7" x14ac:dyDescent="0.25">
      <c r="A81">
        <v>315.02999999999997</v>
      </c>
      <c r="C81" t="s">
        <v>26</v>
      </c>
      <c r="D81" s="21">
        <v>77752.768827518521</v>
      </c>
      <c r="E81" s="39">
        <v>6.6699999999999995E-2</v>
      </c>
      <c r="G81" s="24">
        <f t="shared" si="0"/>
        <v>432.17580673295703</v>
      </c>
    </row>
    <row r="82" spans="1:7" x14ac:dyDescent="0.25">
      <c r="A82">
        <v>316</v>
      </c>
      <c r="C82" t="s">
        <v>19</v>
      </c>
      <c r="D82" s="21">
        <v>780524.3378036049</v>
      </c>
      <c r="E82" s="39">
        <v>3.15E-2</v>
      </c>
      <c r="G82" s="24">
        <f t="shared" si="0"/>
        <v>2048.8763867344628</v>
      </c>
    </row>
    <row r="83" spans="1:7" x14ac:dyDescent="0.25">
      <c r="G83" s="24">
        <f t="shared" si="0"/>
        <v>0</v>
      </c>
    </row>
    <row r="84" spans="1:7" x14ac:dyDescent="0.25">
      <c r="C84" t="s">
        <v>35</v>
      </c>
      <c r="G84" s="24">
        <f t="shared" si="0"/>
        <v>0</v>
      </c>
    </row>
    <row r="85" spans="1:7" x14ac:dyDescent="0.25">
      <c r="A85">
        <v>310</v>
      </c>
      <c r="C85" t="s">
        <v>14</v>
      </c>
      <c r="D85" s="21">
        <v>835287.77369947359</v>
      </c>
      <c r="E85" s="39">
        <v>0</v>
      </c>
      <c r="G85" s="24">
        <f t="shared" si="0"/>
        <v>0</v>
      </c>
    </row>
    <row r="86" spans="1:7" x14ac:dyDescent="0.25">
      <c r="A86">
        <v>311</v>
      </c>
      <c r="C86" t="s">
        <v>15</v>
      </c>
      <c r="D86" s="21">
        <v>18112357.661964394</v>
      </c>
      <c r="E86" s="39">
        <v>2.41E-2</v>
      </c>
      <c r="G86" s="24">
        <f t="shared" si="0"/>
        <v>36375.651637778486</v>
      </c>
    </row>
    <row r="87" spans="1:7" x14ac:dyDescent="0.25">
      <c r="A87">
        <v>312</v>
      </c>
      <c r="C87" t="s">
        <v>16</v>
      </c>
      <c r="D87" s="21">
        <v>48215129.177104041</v>
      </c>
      <c r="E87" s="39">
        <v>3.2300000000000002E-2</v>
      </c>
      <c r="G87" s="24">
        <f t="shared" si="0"/>
        <v>129779.05603503839</v>
      </c>
    </row>
    <row r="88" spans="1:7" x14ac:dyDescent="0.25">
      <c r="A88" t="s">
        <v>36</v>
      </c>
      <c r="C88" t="s">
        <v>37</v>
      </c>
      <c r="D88" s="21">
        <v>4537818.1085995361</v>
      </c>
      <c r="E88" s="39">
        <v>7.9799999999999996E-2</v>
      </c>
      <c r="G88" s="24">
        <f t="shared" si="0"/>
        <v>30176.490422186911</v>
      </c>
    </row>
    <row r="89" spans="1:7" x14ac:dyDescent="0.25">
      <c r="A89" t="s">
        <v>24</v>
      </c>
      <c r="C89" t="s">
        <v>22</v>
      </c>
      <c r="D89" s="21">
        <v>10750.74139377175</v>
      </c>
      <c r="E89" s="39">
        <v>8.4500000000000006E-2</v>
      </c>
      <c r="G89" s="24">
        <f t="shared" si="0"/>
        <v>75.703137314476066</v>
      </c>
    </row>
    <row r="90" spans="1:7" x14ac:dyDescent="0.25">
      <c r="A90">
        <v>314</v>
      </c>
      <c r="C90" t="s">
        <v>17</v>
      </c>
      <c r="D90" s="21">
        <v>15054615.974971447</v>
      </c>
      <c r="E90" s="39">
        <v>2.8400000000000002E-2</v>
      </c>
      <c r="G90" s="24">
        <f t="shared" si="0"/>
        <v>35629.257807432426</v>
      </c>
    </row>
    <row r="91" spans="1:7" x14ac:dyDescent="0.25">
      <c r="A91">
        <v>315</v>
      </c>
      <c r="C91" t="s">
        <v>18</v>
      </c>
      <c r="D91" s="21">
        <v>4771953.4625769611</v>
      </c>
      <c r="E91" s="39">
        <v>2.7199999999999998E-2</v>
      </c>
      <c r="G91" s="24">
        <f t="shared" si="0"/>
        <v>10816.427848507778</v>
      </c>
    </row>
    <row r="92" spans="1:7" x14ac:dyDescent="0.25">
      <c r="A92">
        <v>315.02</v>
      </c>
      <c r="C92" t="s">
        <v>25</v>
      </c>
      <c r="D92" s="21">
        <v>65028.572329793875</v>
      </c>
      <c r="E92" s="39">
        <v>6.6699999999999995E-2</v>
      </c>
      <c r="G92" s="24">
        <f t="shared" si="0"/>
        <v>361.45048119977088</v>
      </c>
    </row>
    <row r="93" spans="1:7" x14ac:dyDescent="0.25">
      <c r="A93">
        <v>315.02</v>
      </c>
      <c r="C93" t="s">
        <v>38</v>
      </c>
      <c r="D93" s="21">
        <v>28548.251806906399</v>
      </c>
      <c r="E93" s="39">
        <v>6.6699999999999995E-2</v>
      </c>
      <c r="G93" s="24">
        <f t="shared" si="0"/>
        <v>158.68069962672138</v>
      </c>
    </row>
    <row r="94" spans="1:7" x14ac:dyDescent="0.25">
      <c r="A94">
        <v>315.02999999999997</v>
      </c>
      <c r="C94" t="s">
        <v>26</v>
      </c>
      <c r="D94" s="21">
        <v>17576.333941286695</v>
      </c>
      <c r="E94" s="39">
        <v>6.6699999999999995E-2</v>
      </c>
      <c r="G94" s="24">
        <f t="shared" si="0"/>
        <v>97.695122823651872</v>
      </c>
    </row>
    <row r="95" spans="1:7" x14ac:dyDescent="0.25">
      <c r="A95">
        <v>316</v>
      </c>
      <c r="C95" t="s">
        <v>19</v>
      </c>
      <c r="D95" s="21">
        <v>2493330.5582162933</v>
      </c>
      <c r="E95" s="39">
        <v>3.0099999999999998E-2</v>
      </c>
      <c r="G95" s="24">
        <f t="shared" si="0"/>
        <v>6254.1041501925356</v>
      </c>
    </row>
    <row r="96" spans="1:7" x14ac:dyDescent="0.25">
      <c r="G96" s="24">
        <f t="shared" si="0"/>
        <v>0</v>
      </c>
    </row>
    <row r="97" spans="1:7" x14ac:dyDescent="0.25">
      <c r="C97" t="s">
        <v>39</v>
      </c>
      <c r="G97" s="24">
        <f t="shared" si="0"/>
        <v>0</v>
      </c>
    </row>
    <row r="98" spans="1:7" x14ac:dyDescent="0.25">
      <c r="A98">
        <v>330</v>
      </c>
      <c r="C98" t="s">
        <v>14</v>
      </c>
      <c r="D98" s="21">
        <v>197780.13508655303</v>
      </c>
      <c r="E98" s="39">
        <v>0</v>
      </c>
      <c r="G98" s="24">
        <f t="shared" si="0"/>
        <v>0</v>
      </c>
    </row>
    <row r="99" spans="1:7" x14ac:dyDescent="0.25">
      <c r="A99">
        <v>331</v>
      </c>
      <c r="C99" t="s">
        <v>15</v>
      </c>
      <c r="D99" s="21">
        <v>2991699.4473837777</v>
      </c>
      <c r="E99" s="39">
        <v>2.9399999999999999E-2</v>
      </c>
      <c r="G99" s="24">
        <f t="shared" si="0"/>
        <v>7329.6636460902555</v>
      </c>
    </row>
    <row r="100" spans="1:7" x14ac:dyDescent="0.25">
      <c r="A100">
        <v>332</v>
      </c>
      <c r="C100" t="s">
        <v>40</v>
      </c>
      <c r="D100" s="21">
        <v>4166645.8453283664</v>
      </c>
      <c r="E100" s="39">
        <v>2.1499999999999998E-2</v>
      </c>
      <c r="G100" s="24">
        <f t="shared" si="0"/>
        <v>7465.2404728799893</v>
      </c>
    </row>
    <row r="101" spans="1:7" x14ac:dyDescent="0.25">
      <c r="A101">
        <v>333</v>
      </c>
      <c r="C101" t="s">
        <v>41</v>
      </c>
      <c r="D101" s="21">
        <v>6973953.3201632909</v>
      </c>
      <c r="E101" s="39">
        <v>6.6000000000000003E-2</v>
      </c>
      <c r="G101" s="24">
        <f t="shared" si="0"/>
        <v>38356.743260898103</v>
      </c>
    </row>
    <row r="102" spans="1:7" x14ac:dyDescent="0.25">
      <c r="A102">
        <v>334</v>
      </c>
      <c r="C102" t="s">
        <v>42</v>
      </c>
      <c r="D102" s="21">
        <v>2263017.9209935754</v>
      </c>
      <c r="E102" s="39">
        <v>2.7199999999999998E-2</v>
      </c>
      <c r="G102" s="24">
        <f t="shared" si="0"/>
        <v>5129.5072875854366</v>
      </c>
    </row>
    <row r="103" spans="1:7" x14ac:dyDescent="0.25">
      <c r="A103">
        <v>334.03</v>
      </c>
      <c r="C103" t="s">
        <v>26</v>
      </c>
      <c r="D103" s="21">
        <v>84157.027531453554</v>
      </c>
      <c r="E103" s="39">
        <v>6.6699999999999995E-2</v>
      </c>
      <c r="G103" s="24">
        <f t="shared" si="0"/>
        <v>467.77281136232932</v>
      </c>
    </row>
    <row r="104" spans="1:7" x14ac:dyDescent="0.25">
      <c r="A104">
        <v>335</v>
      </c>
      <c r="C104" t="s">
        <v>43</v>
      </c>
      <c r="D104" s="21">
        <v>3707392.2614633711</v>
      </c>
      <c r="E104" s="39">
        <v>3.56E-2</v>
      </c>
      <c r="G104" s="24">
        <f t="shared" si="0"/>
        <v>10998.597042341333</v>
      </c>
    </row>
    <row r="105" spans="1:7" x14ac:dyDescent="0.25">
      <c r="G105" s="24">
        <f t="shared" si="0"/>
        <v>0</v>
      </c>
    </row>
    <row r="106" spans="1:7" x14ac:dyDescent="0.25">
      <c r="C106" t="s">
        <v>44</v>
      </c>
      <c r="G106" s="24">
        <f t="shared" si="0"/>
        <v>0</v>
      </c>
    </row>
    <row r="107" spans="1:7" x14ac:dyDescent="0.25">
      <c r="A107">
        <v>340</v>
      </c>
      <c r="C107" t="s">
        <v>45</v>
      </c>
      <c r="D107" s="21">
        <v>0</v>
      </c>
      <c r="G107" s="24">
        <f t="shared" si="0"/>
        <v>0</v>
      </c>
    </row>
    <row r="108" spans="1:7" x14ac:dyDescent="0.25">
      <c r="G108" s="24">
        <f t="shared" si="0"/>
        <v>0</v>
      </c>
    </row>
    <row r="109" spans="1:7" x14ac:dyDescent="0.25">
      <c r="C109" t="s">
        <v>20</v>
      </c>
      <c r="G109" s="24">
        <f t="shared" si="0"/>
        <v>0</v>
      </c>
    </row>
    <row r="110" spans="1:7" x14ac:dyDescent="0.25">
      <c r="A110">
        <v>338.2</v>
      </c>
      <c r="C110" t="s">
        <v>46</v>
      </c>
      <c r="D110" s="21">
        <v>1183033.8438306416</v>
      </c>
      <c r="G110" s="24">
        <f t="shared" si="0"/>
        <v>0</v>
      </c>
    </row>
    <row r="111" spans="1:7" x14ac:dyDescent="0.25">
      <c r="A111">
        <v>338.21</v>
      </c>
      <c r="C111" t="s">
        <v>47</v>
      </c>
      <c r="D111" s="21">
        <v>6229985.4763808334</v>
      </c>
      <c r="E111" s="39">
        <v>2.07E-2</v>
      </c>
      <c r="G111" s="24">
        <f t="shared" si="0"/>
        <v>10746.724946756936</v>
      </c>
    </row>
    <row r="112" spans="1:7" x14ac:dyDescent="0.25">
      <c r="A112">
        <v>338.3</v>
      </c>
      <c r="C112" t="s">
        <v>34</v>
      </c>
      <c r="D112" s="21">
        <v>41215.99276568216</v>
      </c>
      <c r="E112" s="39">
        <v>6.6699999999999995E-2</v>
      </c>
      <c r="G112" s="24">
        <f t="shared" si="0"/>
        <v>229.09222645591663</v>
      </c>
    </row>
    <row r="113" spans="1:7" x14ac:dyDescent="0.25">
      <c r="A113">
        <v>338.31</v>
      </c>
      <c r="C113" t="s">
        <v>38</v>
      </c>
      <c r="D113" s="21">
        <v>34695.146606139024</v>
      </c>
      <c r="E113" s="39">
        <v>6.6699999999999995E-2</v>
      </c>
      <c r="G113" s="24">
        <f t="shared" ref="G113:G176" si="1">(E113*D113)*(1/12)</f>
        <v>192.84718988578939</v>
      </c>
    </row>
    <row r="114" spans="1:7" x14ac:dyDescent="0.25">
      <c r="A114">
        <v>338.32</v>
      </c>
      <c r="C114" t="s">
        <v>48</v>
      </c>
      <c r="D114" s="21">
        <v>47581.252175426074</v>
      </c>
      <c r="E114" s="39">
        <v>6.6699999999999995E-2</v>
      </c>
      <c r="G114" s="24">
        <f t="shared" si="1"/>
        <v>264.47246000840988</v>
      </c>
    </row>
    <row r="115" spans="1:7" x14ac:dyDescent="0.25">
      <c r="A115">
        <v>338.33</v>
      </c>
      <c r="C115" t="s">
        <v>49</v>
      </c>
      <c r="D115" s="21">
        <v>882461.73387302575</v>
      </c>
      <c r="E115" s="39">
        <v>1.9599999999999999E-2</v>
      </c>
      <c r="G115" s="24">
        <f t="shared" si="1"/>
        <v>1441.3541653259419</v>
      </c>
    </row>
    <row r="116" spans="1:7" x14ac:dyDescent="0.25">
      <c r="A116" t="s">
        <v>50</v>
      </c>
      <c r="C116" t="s">
        <v>51</v>
      </c>
      <c r="D116" s="21">
        <v>43623.662133934144</v>
      </c>
      <c r="E116" s="39">
        <v>1.9599999999999999E-2</v>
      </c>
      <c r="G116" s="24">
        <f t="shared" si="1"/>
        <v>71.251981485425759</v>
      </c>
    </row>
    <row r="117" spans="1:7" x14ac:dyDescent="0.25">
      <c r="A117">
        <v>340</v>
      </c>
      <c r="C117" t="s">
        <v>45</v>
      </c>
      <c r="D117" s="21">
        <v>266138.87688275188</v>
      </c>
      <c r="E117" s="39">
        <v>0</v>
      </c>
      <c r="G117" s="24">
        <f t="shared" si="1"/>
        <v>0</v>
      </c>
    </row>
    <row r="118" spans="1:7" x14ac:dyDescent="0.25">
      <c r="A118">
        <v>341</v>
      </c>
      <c r="C118" t="s">
        <v>52</v>
      </c>
      <c r="D118" s="21">
        <v>7837541.989196931</v>
      </c>
      <c r="E118" s="39">
        <v>2.07E-2</v>
      </c>
      <c r="G118" s="24">
        <f t="shared" si="1"/>
        <v>13519.759931364704</v>
      </c>
    </row>
    <row r="119" spans="1:7" x14ac:dyDescent="0.25">
      <c r="A119">
        <v>342</v>
      </c>
      <c r="C119" t="s">
        <v>53</v>
      </c>
      <c r="D119" s="21">
        <v>2119815.7175470688</v>
      </c>
      <c r="E119" s="39">
        <v>1.29E-2</v>
      </c>
      <c r="G119" s="24">
        <f t="shared" si="1"/>
        <v>2278.8018963630989</v>
      </c>
    </row>
    <row r="120" spans="1:7" x14ac:dyDescent="0.25">
      <c r="A120">
        <v>343</v>
      </c>
      <c r="C120" t="s">
        <v>54</v>
      </c>
      <c r="D120" s="21">
        <v>0</v>
      </c>
      <c r="G120" s="24">
        <f t="shared" si="1"/>
        <v>0</v>
      </c>
    </row>
    <row r="121" spans="1:7" x14ac:dyDescent="0.25">
      <c r="A121">
        <v>344</v>
      </c>
      <c r="C121" t="s">
        <v>55</v>
      </c>
      <c r="D121" s="21">
        <v>0</v>
      </c>
      <c r="G121" s="24">
        <f t="shared" si="1"/>
        <v>0</v>
      </c>
    </row>
    <row r="122" spans="1:7" x14ac:dyDescent="0.25">
      <c r="A122">
        <v>345</v>
      </c>
      <c r="C122" t="s">
        <v>56</v>
      </c>
      <c r="D122" s="21">
        <v>76441.987355224424</v>
      </c>
      <c r="E122" s="39">
        <v>6.3E-3</v>
      </c>
      <c r="G122" s="24">
        <f t="shared" si="1"/>
        <v>40.132043361492819</v>
      </c>
    </row>
    <row r="123" spans="1:7" x14ac:dyDescent="0.25">
      <c r="A123">
        <v>346</v>
      </c>
      <c r="C123" t="s">
        <v>57</v>
      </c>
      <c r="D123" s="21">
        <v>0</v>
      </c>
      <c r="G123" s="24">
        <f t="shared" si="1"/>
        <v>0</v>
      </c>
    </row>
    <row r="124" spans="1:7" x14ac:dyDescent="0.25">
      <c r="A124">
        <v>346</v>
      </c>
      <c r="C124" t="s">
        <v>58</v>
      </c>
      <c r="D124" s="21">
        <v>0</v>
      </c>
      <c r="G124" s="24">
        <f t="shared" si="1"/>
        <v>0</v>
      </c>
    </row>
    <row r="125" spans="1:7" x14ac:dyDescent="0.25">
      <c r="G125" s="24">
        <f t="shared" si="1"/>
        <v>0</v>
      </c>
    </row>
    <row r="126" spans="1:7" x14ac:dyDescent="0.25">
      <c r="C126" t="s">
        <v>59</v>
      </c>
      <c r="G126" s="24">
        <f t="shared" si="1"/>
        <v>0</v>
      </c>
    </row>
    <row r="127" spans="1:7" x14ac:dyDescent="0.25">
      <c r="A127">
        <v>338.02</v>
      </c>
      <c r="C127" t="s">
        <v>60</v>
      </c>
      <c r="D127" s="21">
        <v>144833.20000000001</v>
      </c>
      <c r="E127" s="39">
        <v>0.05</v>
      </c>
      <c r="G127" s="24">
        <f t="shared" si="1"/>
        <v>603.47166666666669</v>
      </c>
    </row>
    <row r="128" spans="1:7" x14ac:dyDescent="0.25">
      <c r="A128">
        <v>338.04</v>
      </c>
      <c r="C128" t="s">
        <v>61</v>
      </c>
      <c r="D128" s="21">
        <v>1941828.45</v>
      </c>
      <c r="E128" s="39">
        <v>0.05</v>
      </c>
      <c r="G128" s="24">
        <f t="shared" si="1"/>
        <v>8090.9518749999997</v>
      </c>
    </row>
    <row r="129" spans="1:7" x14ac:dyDescent="0.25">
      <c r="A129">
        <v>338.05</v>
      </c>
      <c r="C129" t="s">
        <v>62</v>
      </c>
      <c r="D129" s="21">
        <v>428897.79</v>
      </c>
      <c r="E129" s="39">
        <v>0.05</v>
      </c>
      <c r="G129" s="24">
        <f t="shared" si="1"/>
        <v>1787.0741250000001</v>
      </c>
    </row>
    <row r="130" spans="1:7" x14ac:dyDescent="0.25">
      <c r="A130">
        <v>338.06</v>
      </c>
      <c r="C130" t="s">
        <v>63</v>
      </c>
      <c r="D130" s="21">
        <v>80000</v>
      </c>
      <c r="E130" s="39">
        <v>0.05</v>
      </c>
      <c r="G130" s="24">
        <f t="shared" si="1"/>
        <v>333.33333333333331</v>
      </c>
    </row>
    <row r="131" spans="1:7" x14ac:dyDescent="0.25">
      <c r="A131">
        <v>338.07</v>
      </c>
      <c r="C131" t="s">
        <v>64</v>
      </c>
      <c r="D131" s="21">
        <v>197205</v>
      </c>
      <c r="E131" s="39">
        <v>0.05</v>
      </c>
      <c r="G131" s="24">
        <f t="shared" si="1"/>
        <v>821.6875</v>
      </c>
    </row>
    <row r="132" spans="1:7" x14ac:dyDescent="0.25">
      <c r="A132">
        <v>338.08</v>
      </c>
      <c r="C132" t="s">
        <v>18</v>
      </c>
      <c r="D132" s="21">
        <v>158534.85</v>
      </c>
      <c r="E132" s="39">
        <v>0.05</v>
      </c>
      <c r="G132" s="24">
        <f t="shared" si="1"/>
        <v>660.56187499999999</v>
      </c>
    </row>
    <row r="133" spans="1:7" x14ac:dyDescent="0.25">
      <c r="A133">
        <v>338.09</v>
      </c>
      <c r="C133" t="s">
        <v>65</v>
      </c>
      <c r="D133" s="21">
        <v>50887</v>
      </c>
      <c r="E133" s="39">
        <v>0.05</v>
      </c>
      <c r="G133" s="24">
        <f t="shared" si="1"/>
        <v>212.0291666666667</v>
      </c>
    </row>
    <row r="134" spans="1:7" x14ac:dyDescent="0.25">
      <c r="A134">
        <v>338.12</v>
      </c>
      <c r="C134" t="s">
        <v>66</v>
      </c>
      <c r="D134" s="21">
        <v>34390</v>
      </c>
      <c r="E134" s="39">
        <v>0.05</v>
      </c>
      <c r="G134" s="24">
        <f t="shared" si="1"/>
        <v>143.29166666666666</v>
      </c>
    </row>
    <row r="135" spans="1:7" x14ac:dyDescent="0.25">
      <c r="A135">
        <v>340</v>
      </c>
      <c r="C135" t="s">
        <v>14</v>
      </c>
      <c r="D135" s="21">
        <v>0</v>
      </c>
      <c r="G135" s="24">
        <f t="shared" si="1"/>
        <v>0</v>
      </c>
    </row>
    <row r="136" spans="1:7" x14ac:dyDescent="0.25">
      <c r="A136">
        <v>341</v>
      </c>
      <c r="C136" t="s">
        <v>15</v>
      </c>
      <c r="D136" s="21">
        <v>0</v>
      </c>
      <c r="G136" s="24">
        <f t="shared" si="1"/>
        <v>0</v>
      </c>
    </row>
    <row r="137" spans="1:7" x14ac:dyDescent="0.25">
      <c r="A137">
        <v>342</v>
      </c>
      <c r="C137" t="s">
        <v>67</v>
      </c>
      <c r="D137" s="21">
        <v>0</v>
      </c>
      <c r="G137" s="24">
        <f t="shared" si="1"/>
        <v>0</v>
      </c>
    </row>
    <row r="138" spans="1:7" x14ac:dyDescent="0.25">
      <c r="A138">
        <v>343</v>
      </c>
      <c r="C138" t="s">
        <v>54</v>
      </c>
      <c r="D138" s="21">
        <v>0</v>
      </c>
      <c r="G138" s="24">
        <f t="shared" si="1"/>
        <v>0</v>
      </c>
    </row>
    <row r="139" spans="1:7" x14ac:dyDescent="0.25">
      <c r="A139">
        <v>344</v>
      </c>
      <c r="C139" t="s">
        <v>55</v>
      </c>
      <c r="D139" s="21">
        <v>0</v>
      </c>
      <c r="G139" s="24">
        <f t="shared" si="1"/>
        <v>0</v>
      </c>
    </row>
    <row r="140" spans="1:7" x14ac:dyDescent="0.25">
      <c r="A140">
        <v>345</v>
      </c>
      <c r="C140" t="s">
        <v>18</v>
      </c>
      <c r="D140" s="21">
        <v>0</v>
      </c>
      <c r="G140" s="24">
        <f t="shared" si="1"/>
        <v>0</v>
      </c>
    </row>
    <row r="141" spans="1:7" x14ac:dyDescent="0.25">
      <c r="A141">
        <v>346</v>
      </c>
      <c r="C141" t="s">
        <v>43</v>
      </c>
      <c r="D141" s="21">
        <v>0</v>
      </c>
      <c r="G141" s="24">
        <f t="shared" si="1"/>
        <v>0</v>
      </c>
    </row>
    <row r="142" spans="1:7" x14ac:dyDescent="0.25">
      <c r="G142" s="24">
        <f t="shared" si="1"/>
        <v>0</v>
      </c>
    </row>
    <row r="143" spans="1:7" x14ac:dyDescent="0.25">
      <c r="C143" t="s">
        <v>68</v>
      </c>
      <c r="G143" s="24">
        <f t="shared" si="1"/>
        <v>0</v>
      </c>
    </row>
    <row r="144" spans="1:7" x14ac:dyDescent="0.25">
      <c r="A144">
        <v>340</v>
      </c>
      <c r="C144" t="s">
        <v>14</v>
      </c>
      <c r="D144" s="21">
        <v>142423.93786294281</v>
      </c>
      <c r="E144" s="39">
        <v>0</v>
      </c>
      <c r="G144" s="24">
        <f t="shared" si="1"/>
        <v>0</v>
      </c>
    </row>
    <row r="145" spans="1:7" x14ac:dyDescent="0.25">
      <c r="A145">
        <v>341</v>
      </c>
      <c r="C145" t="s">
        <v>15</v>
      </c>
      <c r="D145" s="21">
        <v>3994795.1673030253</v>
      </c>
      <c r="E145" s="39">
        <v>7.3300000000000004E-2</v>
      </c>
      <c r="G145" s="24">
        <f t="shared" si="1"/>
        <v>24401.54048027598</v>
      </c>
    </row>
    <row r="146" spans="1:7" x14ac:dyDescent="0.25">
      <c r="A146">
        <v>342</v>
      </c>
      <c r="C146" t="s">
        <v>67</v>
      </c>
      <c r="D146" s="21">
        <v>1252411.2566222004</v>
      </c>
      <c r="E146" s="39">
        <v>0</v>
      </c>
      <c r="G146" s="24">
        <f t="shared" si="1"/>
        <v>0</v>
      </c>
    </row>
    <row r="147" spans="1:7" x14ac:dyDescent="0.25">
      <c r="A147">
        <v>343</v>
      </c>
      <c r="C147" t="s">
        <v>54</v>
      </c>
      <c r="D147" s="21">
        <v>26450101.72546801</v>
      </c>
      <c r="E147" s="39">
        <v>5.3400000000000003E-2</v>
      </c>
      <c r="G147" s="24">
        <f t="shared" si="1"/>
        <v>117702.95267833264</v>
      </c>
    </row>
    <row r="148" spans="1:7" x14ac:dyDescent="0.25">
      <c r="A148">
        <v>344</v>
      </c>
      <c r="C148" t="s">
        <v>55</v>
      </c>
      <c r="D148" s="21">
        <v>5740389.6295136968</v>
      </c>
      <c r="E148" s="39">
        <v>5.79E-2</v>
      </c>
      <c r="G148" s="24">
        <f t="shared" si="1"/>
        <v>27697.379962403589</v>
      </c>
    </row>
    <row r="149" spans="1:7" x14ac:dyDescent="0.25">
      <c r="A149">
        <v>345</v>
      </c>
      <c r="C149" t="s">
        <v>18</v>
      </c>
      <c r="D149" s="21">
        <v>2365192.7621611492</v>
      </c>
      <c r="E149" s="39">
        <v>5.67E-2</v>
      </c>
      <c r="G149" s="24">
        <f t="shared" si="1"/>
        <v>11175.53580121143</v>
      </c>
    </row>
    <row r="150" spans="1:7" x14ac:dyDescent="0.25">
      <c r="A150">
        <v>345.01</v>
      </c>
      <c r="C150" t="s">
        <v>34</v>
      </c>
      <c r="D150" s="21">
        <v>30096.294995092354</v>
      </c>
      <c r="E150" s="39">
        <v>6.6699999999999995E-2</v>
      </c>
      <c r="G150" s="24">
        <f t="shared" si="1"/>
        <v>167.28523968105497</v>
      </c>
    </row>
    <row r="151" spans="1:7" x14ac:dyDescent="0.25">
      <c r="A151">
        <v>345.02</v>
      </c>
      <c r="C151" t="s">
        <v>69</v>
      </c>
      <c r="D151" s="21">
        <v>59189.340569733205</v>
      </c>
      <c r="E151" s="39">
        <v>6.6699999999999995E-2</v>
      </c>
      <c r="G151" s="24">
        <f t="shared" si="1"/>
        <v>328.99408466676704</v>
      </c>
    </row>
    <row r="152" spans="1:7" x14ac:dyDescent="0.25">
      <c r="A152">
        <v>345.02</v>
      </c>
      <c r="C152" t="s">
        <v>70</v>
      </c>
      <c r="D152" s="21">
        <v>37549.605022307485</v>
      </c>
      <c r="E152" s="39">
        <v>6.6699999999999995E-2</v>
      </c>
      <c r="G152" s="24">
        <f t="shared" si="1"/>
        <v>208.7132212489924</v>
      </c>
    </row>
    <row r="153" spans="1:7" x14ac:dyDescent="0.25">
      <c r="A153">
        <v>345.03</v>
      </c>
      <c r="C153" t="s">
        <v>26</v>
      </c>
      <c r="D153" s="21">
        <v>8554.2236004283041</v>
      </c>
      <c r="E153" s="39">
        <v>6.6699999999999995E-2</v>
      </c>
      <c r="G153" s="24">
        <f t="shared" si="1"/>
        <v>47.547226179047314</v>
      </c>
    </row>
    <row r="154" spans="1:7" x14ac:dyDescent="0.25">
      <c r="A154">
        <v>346</v>
      </c>
      <c r="C154" t="s">
        <v>43</v>
      </c>
      <c r="D154" s="21">
        <v>2033774.769117516</v>
      </c>
      <c r="E154" s="39">
        <v>4.4000000000000003E-3</v>
      </c>
      <c r="G154" s="24">
        <f t="shared" si="1"/>
        <v>745.71741534308921</v>
      </c>
    </row>
    <row r="155" spans="1:7" x14ac:dyDescent="0.25">
      <c r="G155" s="24">
        <f t="shared" si="1"/>
        <v>0</v>
      </c>
    </row>
    <row r="156" spans="1:7" x14ac:dyDescent="0.25">
      <c r="C156" t="s">
        <v>71</v>
      </c>
      <c r="G156" s="24">
        <f t="shared" si="1"/>
        <v>0</v>
      </c>
    </row>
    <row r="157" spans="1:7" x14ac:dyDescent="0.25">
      <c r="A157">
        <v>340</v>
      </c>
      <c r="C157" t="s">
        <v>14</v>
      </c>
      <c r="D157" s="21">
        <v>0</v>
      </c>
      <c r="E157" s="39">
        <v>0</v>
      </c>
      <c r="G157" s="24">
        <f t="shared" si="1"/>
        <v>0</v>
      </c>
    </row>
    <row r="158" spans="1:7" x14ac:dyDescent="0.25">
      <c r="A158">
        <v>341</v>
      </c>
      <c r="C158" t="s">
        <v>15</v>
      </c>
      <c r="D158" s="21">
        <v>957048.18965066469</v>
      </c>
      <c r="E158" s="39">
        <v>3.3700000000000001E-2</v>
      </c>
      <c r="G158" s="24">
        <f t="shared" si="1"/>
        <v>2687.7103326022834</v>
      </c>
    </row>
    <row r="159" spans="1:7" x14ac:dyDescent="0.25">
      <c r="A159">
        <v>342</v>
      </c>
      <c r="C159" t="s">
        <v>67</v>
      </c>
      <c r="D159" s="21">
        <v>1249225.6360399749</v>
      </c>
      <c r="E159" s="39">
        <v>2.9499999999999998E-2</v>
      </c>
      <c r="G159" s="24">
        <f t="shared" si="1"/>
        <v>3071.0130219316043</v>
      </c>
    </row>
    <row r="160" spans="1:7" x14ac:dyDescent="0.25">
      <c r="A160">
        <v>343</v>
      </c>
      <c r="C160" t="s">
        <v>54</v>
      </c>
      <c r="D160" s="21">
        <v>54974935.75735344</v>
      </c>
      <c r="E160" s="39">
        <v>4.0599999999999997E-2</v>
      </c>
      <c r="G160" s="24">
        <f t="shared" si="1"/>
        <v>185998.53264571243</v>
      </c>
    </row>
    <row r="161" spans="1:7" x14ac:dyDescent="0.25">
      <c r="A161">
        <v>344</v>
      </c>
      <c r="C161" t="s">
        <v>55</v>
      </c>
      <c r="D161" s="21">
        <v>5053464.7766547697</v>
      </c>
      <c r="E161" s="39">
        <v>4.6100000000000002E-2</v>
      </c>
      <c r="G161" s="24">
        <f t="shared" si="1"/>
        <v>19413.727183648742</v>
      </c>
    </row>
    <row r="162" spans="1:7" x14ac:dyDescent="0.25">
      <c r="A162">
        <v>345</v>
      </c>
      <c r="C162" t="s">
        <v>18</v>
      </c>
      <c r="D162" s="21">
        <v>4378861.5700330148</v>
      </c>
      <c r="E162" s="39">
        <v>3.4500000000000003E-2</v>
      </c>
      <c r="G162" s="24">
        <f t="shared" si="1"/>
        <v>12589.227013844918</v>
      </c>
    </row>
    <row r="163" spans="1:7" x14ac:dyDescent="0.25">
      <c r="A163">
        <v>346</v>
      </c>
      <c r="C163" t="s">
        <v>43</v>
      </c>
      <c r="D163" s="21">
        <v>898359.17701659678</v>
      </c>
      <c r="E163" s="39">
        <v>3.2000000000000001E-2</v>
      </c>
      <c r="G163" s="24">
        <f t="shared" si="1"/>
        <v>2395.6244720442583</v>
      </c>
    </row>
    <row r="164" spans="1:7" x14ac:dyDescent="0.25">
      <c r="G164" s="24">
        <f t="shared" si="1"/>
        <v>0</v>
      </c>
    </row>
    <row r="165" spans="1:7" x14ac:dyDescent="0.25">
      <c r="C165" t="s">
        <v>72</v>
      </c>
      <c r="G165" s="24">
        <f t="shared" si="1"/>
        <v>0</v>
      </c>
    </row>
    <row r="166" spans="1:7" x14ac:dyDescent="0.25">
      <c r="A166">
        <v>340</v>
      </c>
      <c r="C166" t="s">
        <v>14</v>
      </c>
      <c r="D166" s="21">
        <v>221092.87573436243</v>
      </c>
      <c r="E166" s="39">
        <v>0</v>
      </c>
      <c r="G166" s="24">
        <f t="shared" si="1"/>
        <v>0</v>
      </c>
    </row>
    <row r="167" spans="1:7" x14ac:dyDescent="0.25">
      <c r="A167">
        <v>345.01</v>
      </c>
      <c r="C167" t="s">
        <v>34</v>
      </c>
      <c r="D167" s="21">
        <v>78766.497234317838</v>
      </c>
      <c r="E167" s="39">
        <v>6.6699999999999995E-2</v>
      </c>
      <c r="G167" s="24">
        <f t="shared" si="1"/>
        <v>437.81044712741664</v>
      </c>
    </row>
    <row r="168" spans="1:7" x14ac:dyDescent="0.25">
      <c r="A168">
        <v>345.02</v>
      </c>
      <c r="C168" t="s">
        <v>73</v>
      </c>
      <c r="D168" s="21">
        <v>21334.342955295797</v>
      </c>
      <c r="E168" s="39">
        <v>6.6699999999999995E-2</v>
      </c>
      <c r="G168" s="24">
        <f t="shared" si="1"/>
        <v>118.58338959318579</v>
      </c>
    </row>
    <row r="169" spans="1:7" x14ac:dyDescent="0.25">
      <c r="A169">
        <v>345.03</v>
      </c>
      <c r="C169" t="s">
        <v>26</v>
      </c>
      <c r="D169" s="21">
        <v>11897.919691710538</v>
      </c>
      <c r="E169" s="39">
        <v>6.6699999999999995E-2</v>
      </c>
      <c r="G169" s="24">
        <f t="shared" si="1"/>
        <v>66.132603619757731</v>
      </c>
    </row>
    <row r="170" spans="1:7" x14ac:dyDescent="0.25">
      <c r="G170" s="24">
        <f t="shared" si="1"/>
        <v>0</v>
      </c>
    </row>
    <row r="171" spans="1:7" x14ac:dyDescent="0.25">
      <c r="C171" t="s">
        <v>74</v>
      </c>
      <c r="G171" s="24">
        <f t="shared" si="1"/>
        <v>0</v>
      </c>
    </row>
    <row r="172" spans="1:7" x14ac:dyDescent="0.25">
      <c r="A172">
        <v>340</v>
      </c>
      <c r="C172" t="s">
        <v>14</v>
      </c>
      <c r="D172" s="21">
        <v>0</v>
      </c>
      <c r="E172" s="39">
        <v>0</v>
      </c>
      <c r="G172" s="24">
        <f t="shared" si="1"/>
        <v>0</v>
      </c>
    </row>
    <row r="173" spans="1:7" x14ac:dyDescent="0.25">
      <c r="A173">
        <v>341</v>
      </c>
      <c r="C173" t="s">
        <v>15</v>
      </c>
      <c r="D173" s="21">
        <v>13610897.138760149</v>
      </c>
      <c r="E173" s="39">
        <v>6.5699999999999995E-2</v>
      </c>
      <c r="G173" s="24">
        <f t="shared" si="1"/>
        <v>74519.661834711806</v>
      </c>
    </row>
    <row r="174" spans="1:7" x14ac:dyDescent="0.25">
      <c r="A174">
        <v>342</v>
      </c>
      <c r="C174" t="s">
        <v>67</v>
      </c>
      <c r="D174" s="21">
        <v>1831644.2217212457</v>
      </c>
      <c r="E174" s="39">
        <v>4.1799999999999997E-2</v>
      </c>
      <c r="G174" s="24">
        <f t="shared" si="1"/>
        <v>6380.2273723290054</v>
      </c>
    </row>
    <row r="175" spans="1:7" x14ac:dyDescent="0.25">
      <c r="A175">
        <v>343</v>
      </c>
      <c r="C175" t="s">
        <v>54</v>
      </c>
      <c r="D175" s="21">
        <v>8936957.1110248044</v>
      </c>
      <c r="E175" s="39">
        <v>5.7700000000000001E-2</v>
      </c>
      <c r="G175" s="24">
        <f t="shared" si="1"/>
        <v>42971.868775510935</v>
      </c>
    </row>
    <row r="176" spans="1:7" x14ac:dyDescent="0.25">
      <c r="A176">
        <v>344</v>
      </c>
      <c r="C176" t="s">
        <v>55</v>
      </c>
      <c r="D176" s="21">
        <v>1540845.0327438209</v>
      </c>
      <c r="E176" s="39">
        <v>4.2099999999999999E-2</v>
      </c>
      <c r="G176" s="24">
        <f t="shared" si="1"/>
        <v>5405.7979898762378</v>
      </c>
    </row>
    <row r="177" spans="1:7" x14ac:dyDescent="0.25">
      <c r="A177">
        <v>345</v>
      </c>
      <c r="C177" t="s">
        <v>18</v>
      </c>
      <c r="D177" s="21">
        <v>1336132.9870607655</v>
      </c>
      <c r="E177" s="39">
        <v>5.45E-2</v>
      </c>
      <c r="G177" s="24">
        <f t="shared" ref="G177:G240" si="2">(E177*D177)*(1/12)</f>
        <v>6068.270649567643</v>
      </c>
    </row>
    <row r="178" spans="1:7" x14ac:dyDescent="0.25">
      <c r="A178">
        <v>345.01</v>
      </c>
      <c r="C178" t="s">
        <v>34</v>
      </c>
      <c r="D178" s="21">
        <v>18728.533420183812</v>
      </c>
      <c r="E178" s="39">
        <v>6.6699999999999995E-2</v>
      </c>
      <c r="G178" s="24">
        <f t="shared" si="2"/>
        <v>104.09943159385502</v>
      </c>
    </row>
    <row r="179" spans="1:7" x14ac:dyDescent="0.25">
      <c r="A179">
        <v>345.02</v>
      </c>
      <c r="C179" t="s">
        <v>38</v>
      </c>
      <c r="D179" s="21">
        <v>56300.196708753458</v>
      </c>
      <c r="E179" s="39">
        <v>6.6699999999999995E-2</v>
      </c>
      <c r="G179" s="24">
        <f t="shared" si="2"/>
        <v>312.93526003948796</v>
      </c>
    </row>
    <row r="180" spans="1:7" x14ac:dyDescent="0.25">
      <c r="A180">
        <v>346</v>
      </c>
      <c r="C180" t="s">
        <v>43</v>
      </c>
      <c r="D180" s="21">
        <v>2135330.4855741947</v>
      </c>
      <c r="E180" s="39">
        <v>6.2700000000000006E-2</v>
      </c>
      <c r="G180" s="24">
        <f t="shared" si="2"/>
        <v>11157.101787125168</v>
      </c>
    </row>
    <row r="181" spans="1:7" x14ac:dyDescent="0.25">
      <c r="G181" s="24">
        <f t="shared" si="2"/>
        <v>0</v>
      </c>
    </row>
    <row r="182" spans="1:7" x14ac:dyDescent="0.25">
      <c r="C182" t="s">
        <v>75</v>
      </c>
      <c r="G182" s="24">
        <f t="shared" si="2"/>
        <v>0</v>
      </c>
    </row>
    <row r="183" spans="1:7" x14ac:dyDescent="0.25">
      <c r="A183">
        <v>340</v>
      </c>
      <c r="C183" t="s">
        <v>14</v>
      </c>
      <c r="D183" s="21">
        <v>0</v>
      </c>
      <c r="E183" s="39">
        <v>0</v>
      </c>
      <c r="G183" s="24">
        <f t="shared" si="2"/>
        <v>0</v>
      </c>
    </row>
    <row r="184" spans="1:7" x14ac:dyDescent="0.25">
      <c r="A184">
        <v>341</v>
      </c>
      <c r="C184" t="s">
        <v>15</v>
      </c>
      <c r="D184" s="21">
        <v>17112566.830956992</v>
      </c>
      <c r="E184" s="39">
        <v>2.5700000000000001E-2</v>
      </c>
      <c r="G184" s="24">
        <f t="shared" si="2"/>
        <v>36649.413962966224</v>
      </c>
    </row>
    <row r="185" spans="1:7" x14ac:dyDescent="0.25">
      <c r="A185">
        <v>342</v>
      </c>
      <c r="C185" t="s">
        <v>67</v>
      </c>
      <c r="D185" s="21">
        <v>823280.68043499603</v>
      </c>
      <c r="E185" s="39">
        <v>2.1999999999999999E-2</v>
      </c>
      <c r="G185" s="24">
        <f t="shared" si="2"/>
        <v>1509.3479141308258</v>
      </c>
    </row>
    <row r="186" spans="1:7" x14ac:dyDescent="0.25">
      <c r="A186">
        <v>343</v>
      </c>
      <c r="C186" t="s">
        <v>54</v>
      </c>
      <c r="D186" s="21">
        <v>142980780.87566432</v>
      </c>
      <c r="E186" s="39">
        <v>2.8400000000000002E-2</v>
      </c>
      <c r="G186" s="24">
        <f t="shared" si="2"/>
        <v>338387.84807240556</v>
      </c>
    </row>
    <row r="187" spans="1:7" x14ac:dyDescent="0.25">
      <c r="A187">
        <v>344</v>
      </c>
      <c r="C187" t="s">
        <v>55</v>
      </c>
      <c r="D187" s="21">
        <v>19307442.182910234</v>
      </c>
      <c r="E187" s="39">
        <v>2.86E-2</v>
      </c>
      <c r="G187" s="24">
        <f t="shared" si="2"/>
        <v>46016.070535936051</v>
      </c>
    </row>
    <row r="188" spans="1:7" x14ac:dyDescent="0.25">
      <c r="A188">
        <v>345</v>
      </c>
      <c r="C188" t="s">
        <v>18</v>
      </c>
      <c r="D188" s="21">
        <v>22645924.59425493</v>
      </c>
      <c r="E188" s="39">
        <v>2.9100000000000001E-2</v>
      </c>
      <c r="G188" s="24">
        <f t="shared" si="2"/>
        <v>54916.3671410682</v>
      </c>
    </row>
    <row r="189" spans="1:7" x14ac:dyDescent="0.25">
      <c r="A189">
        <v>345.02</v>
      </c>
      <c r="C189" t="s">
        <v>38</v>
      </c>
      <c r="D189" s="21">
        <v>410991.70406130102</v>
      </c>
      <c r="E189" s="39">
        <v>6.6699999999999995E-2</v>
      </c>
      <c r="G189" s="24">
        <f t="shared" si="2"/>
        <v>2284.4288884073976</v>
      </c>
    </row>
    <row r="190" spans="1:7" x14ac:dyDescent="0.25">
      <c r="A190">
        <v>346</v>
      </c>
      <c r="C190" t="s">
        <v>43</v>
      </c>
      <c r="D190" s="21">
        <v>2019216.8984612294</v>
      </c>
      <c r="E190" s="39">
        <v>2.3900000000000001E-2</v>
      </c>
      <c r="G190" s="24">
        <f t="shared" si="2"/>
        <v>4021.6069894352822</v>
      </c>
    </row>
    <row r="191" spans="1:7" x14ac:dyDescent="0.25">
      <c r="G191" s="24">
        <f t="shared" si="2"/>
        <v>0</v>
      </c>
    </row>
    <row r="192" spans="1:7" x14ac:dyDescent="0.25">
      <c r="C192" t="s">
        <v>76</v>
      </c>
      <c r="G192" s="24">
        <f t="shared" si="2"/>
        <v>0</v>
      </c>
    </row>
    <row r="193" spans="1:7" x14ac:dyDescent="0.25">
      <c r="A193">
        <v>340</v>
      </c>
      <c r="C193" t="s">
        <v>14</v>
      </c>
      <c r="D193" s="21">
        <v>141308.72920585348</v>
      </c>
      <c r="E193" s="39">
        <v>0</v>
      </c>
      <c r="G193" s="24">
        <f t="shared" si="2"/>
        <v>0</v>
      </c>
    </row>
    <row r="194" spans="1:7" x14ac:dyDescent="0.25">
      <c r="A194">
        <v>341</v>
      </c>
      <c r="C194" t="s">
        <v>15</v>
      </c>
      <c r="D194" s="21">
        <v>1464427.548751673</v>
      </c>
      <c r="E194" s="39">
        <v>7.3000000000000001E-3</v>
      </c>
      <c r="G194" s="24">
        <f t="shared" si="2"/>
        <v>890.86009215726767</v>
      </c>
    </row>
    <row r="195" spans="1:7" x14ac:dyDescent="0.25">
      <c r="A195">
        <v>342</v>
      </c>
      <c r="C195" t="s">
        <v>67</v>
      </c>
      <c r="D195" s="21">
        <v>3024618.571721246</v>
      </c>
      <c r="E195" s="39">
        <v>1.5100000000000001E-2</v>
      </c>
      <c r="G195" s="24">
        <f t="shared" si="2"/>
        <v>3805.9783694159014</v>
      </c>
    </row>
    <row r="196" spans="1:7" x14ac:dyDescent="0.25">
      <c r="A196">
        <v>343</v>
      </c>
      <c r="C196" t="s">
        <v>54</v>
      </c>
      <c r="D196" s="21">
        <v>36566706.509407513</v>
      </c>
      <c r="E196" s="39">
        <v>2.92E-2</v>
      </c>
      <c r="G196" s="24">
        <f t="shared" si="2"/>
        <v>88978.985839558271</v>
      </c>
    </row>
    <row r="197" spans="1:7" x14ac:dyDescent="0.25">
      <c r="A197">
        <v>344</v>
      </c>
      <c r="C197" t="s">
        <v>55</v>
      </c>
      <c r="D197" s="21">
        <v>4454472.8182805395</v>
      </c>
      <c r="E197" s="39">
        <v>3.6900000000000002E-2</v>
      </c>
      <c r="G197" s="24">
        <f t="shared" si="2"/>
        <v>13697.50391621266</v>
      </c>
    </row>
    <row r="198" spans="1:7" x14ac:dyDescent="0.25">
      <c r="A198">
        <v>345</v>
      </c>
      <c r="C198" t="s">
        <v>18</v>
      </c>
      <c r="D198" s="21">
        <v>6728091.657360578</v>
      </c>
      <c r="E198" s="39">
        <v>2.9700000000000001E-2</v>
      </c>
      <c r="G198" s="24">
        <f t="shared" si="2"/>
        <v>16652.026851967428</v>
      </c>
    </row>
    <row r="199" spans="1:7" x14ac:dyDescent="0.25">
      <c r="A199">
        <v>345.02</v>
      </c>
      <c r="C199" t="s">
        <v>25</v>
      </c>
      <c r="D199" s="21">
        <v>74084.914026055136</v>
      </c>
      <c r="E199" s="39">
        <v>6.6699999999999995E-2</v>
      </c>
      <c r="G199" s="24">
        <f t="shared" si="2"/>
        <v>411.78864712815641</v>
      </c>
    </row>
    <row r="200" spans="1:7" x14ac:dyDescent="0.25">
      <c r="A200">
        <v>346</v>
      </c>
      <c r="C200" t="s">
        <v>43</v>
      </c>
      <c r="D200" s="21">
        <v>104800.67429909878</v>
      </c>
      <c r="E200" s="39">
        <v>3.5900000000000001E-2</v>
      </c>
      <c r="G200" s="24">
        <f t="shared" si="2"/>
        <v>313.52868394480384</v>
      </c>
    </row>
    <row r="201" spans="1:7" x14ac:dyDescent="0.25">
      <c r="G201" s="24">
        <f t="shared" si="2"/>
        <v>0</v>
      </c>
    </row>
    <row r="202" spans="1:7" x14ac:dyDescent="0.25">
      <c r="C202" t="s">
        <v>77</v>
      </c>
      <c r="G202" s="24">
        <f t="shared" si="2"/>
        <v>0</v>
      </c>
    </row>
    <row r="203" spans="1:7" x14ac:dyDescent="0.25">
      <c r="A203">
        <v>340</v>
      </c>
      <c r="C203" t="s">
        <v>14</v>
      </c>
      <c r="D203" s="21">
        <v>165700.41248550013</v>
      </c>
      <c r="E203" s="39">
        <v>0</v>
      </c>
      <c r="G203" s="24">
        <f t="shared" si="2"/>
        <v>0</v>
      </c>
    </row>
    <row r="204" spans="1:7" x14ac:dyDescent="0.25">
      <c r="A204">
        <v>341</v>
      </c>
      <c r="C204" t="s">
        <v>15</v>
      </c>
      <c r="D204" s="21">
        <v>6731015.8010359593</v>
      </c>
      <c r="E204" s="39">
        <v>2.3099999999999999E-2</v>
      </c>
      <c r="G204" s="24">
        <f t="shared" si="2"/>
        <v>12957.20541699422</v>
      </c>
    </row>
    <row r="205" spans="1:7" x14ac:dyDescent="0.25">
      <c r="A205">
        <v>342</v>
      </c>
      <c r="C205" t="s">
        <v>67</v>
      </c>
      <c r="D205" s="21">
        <v>0</v>
      </c>
      <c r="E205" s="39">
        <v>0</v>
      </c>
      <c r="G205" s="24">
        <f t="shared" si="2"/>
        <v>0</v>
      </c>
    </row>
    <row r="206" spans="1:7" x14ac:dyDescent="0.25">
      <c r="A206">
        <v>343</v>
      </c>
      <c r="C206" t="s">
        <v>54</v>
      </c>
      <c r="D206" s="21">
        <v>1158705.4885584903</v>
      </c>
      <c r="E206" s="39">
        <v>3.3799999999999997E-2</v>
      </c>
      <c r="G206" s="24">
        <f t="shared" si="2"/>
        <v>3263.6871261064139</v>
      </c>
    </row>
    <row r="207" spans="1:7" x14ac:dyDescent="0.25">
      <c r="A207">
        <v>344</v>
      </c>
      <c r="C207" t="s">
        <v>55</v>
      </c>
      <c r="D207" s="21">
        <v>0</v>
      </c>
      <c r="E207" s="39">
        <v>0</v>
      </c>
      <c r="G207" s="24">
        <f t="shared" si="2"/>
        <v>0</v>
      </c>
    </row>
    <row r="208" spans="1:7" x14ac:dyDescent="0.25">
      <c r="A208">
        <v>345</v>
      </c>
      <c r="C208" t="s">
        <v>18</v>
      </c>
      <c r="D208" s="21">
        <v>2703983.4818269834</v>
      </c>
      <c r="E208" s="39">
        <v>2.9899999999999999E-2</v>
      </c>
      <c r="G208" s="24">
        <f t="shared" si="2"/>
        <v>6737.4255088855662</v>
      </c>
    </row>
    <row r="209" spans="1:7" x14ac:dyDescent="0.25">
      <c r="A209">
        <v>345.01</v>
      </c>
      <c r="C209" t="s">
        <v>34</v>
      </c>
      <c r="D209" s="21">
        <v>10319.828010172214</v>
      </c>
      <c r="E209" s="39">
        <v>6.6699999999999995E-2</v>
      </c>
      <c r="G209" s="24">
        <f t="shared" si="2"/>
        <v>57.361044023207214</v>
      </c>
    </row>
    <row r="210" spans="1:7" x14ac:dyDescent="0.25">
      <c r="A210">
        <v>345.02</v>
      </c>
      <c r="C210" t="s">
        <v>25</v>
      </c>
      <c r="D210" s="21">
        <v>324720.62835906126</v>
      </c>
      <c r="E210" s="39">
        <v>6.6699999999999995E-2</v>
      </c>
      <c r="G210" s="24">
        <f t="shared" si="2"/>
        <v>1804.9054926291151</v>
      </c>
    </row>
    <row r="211" spans="1:7" x14ac:dyDescent="0.25">
      <c r="A211">
        <v>345.02</v>
      </c>
      <c r="C211" t="s">
        <v>38</v>
      </c>
      <c r="D211" s="21">
        <v>22089.851673507626</v>
      </c>
      <c r="E211" s="39">
        <v>6.6699999999999995E-2</v>
      </c>
      <c r="G211" s="24">
        <f t="shared" si="2"/>
        <v>122.78275888524655</v>
      </c>
    </row>
    <row r="212" spans="1:7" x14ac:dyDescent="0.25">
      <c r="A212">
        <v>345.02</v>
      </c>
      <c r="C212" t="s">
        <v>78</v>
      </c>
      <c r="D212" s="21">
        <v>18732.899664495402</v>
      </c>
      <c r="E212" s="39">
        <v>6.6699999999999995E-2</v>
      </c>
      <c r="G212" s="24">
        <f t="shared" si="2"/>
        <v>104.1237006351536</v>
      </c>
    </row>
    <row r="213" spans="1:7" x14ac:dyDescent="0.25">
      <c r="A213">
        <v>345.03</v>
      </c>
      <c r="C213" t="s">
        <v>26</v>
      </c>
      <c r="D213" s="21">
        <v>4264.5195516195236</v>
      </c>
      <c r="E213" s="39">
        <v>6.6699999999999995E-2</v>
      </c>
      <c r="G213" s="24">
        <f t="shared" si="2"/>
        <v>23.703621174418515</v>
      </c>
    </row>
    <row r="214" spans="1:7" x14ac:dyDescent="0.25">
      <c r="A214">
        <v>346</v>
      </c>
      <c r="C214" t="s">
        <v>43</v>
      </c>
      <c r="D214" s="21">
        <v>1088247.9717141073</v>
      </c>
      <c r="E214" s="39">
        <v>1.7999999999999999E-2</v>
      </c>
      <c r="G214" s="24">
        <f t="shared" si="2"/>
        <v>1632.3719575711607</v>
      </c>
    </row>
    <row r="215" spans="1:7" x14ac:dyDescent="0.25">
      <c r="G215" s="24">
        <f t="shared" si="2"/>
        <v>0</v>
      </c>
    </row>
    <row r="216" spans="1:7" x14ac:dyDescent="0.25">
      <c r="C216" t="s">
        <v>79</v>
      </c>
      <c r="G216" s="24">
        <f t="shared" si="2"/>
        <v>0</v>
      </c>
    </row>
    <row r="217" spans="1:7" x14ac:dyDescent="0.25">
      <c r="A217">
        <v>340</v>
      </c>
      <c r="C217" t="s">
        <v>14</v>
      </c>
      <c r="D217" s="21">
        <v>483962.29141161777</v>
      </c>
      <c r="E217" s="39">
        <v>0</v>
      </c>
      <c r="G217" s="24">
        <f t="shared" si="2"/>
        <v>0</v>
      </c>
    </row>
    <row r="218" spans="1:7" x14ac:dyDescent="0.25">
      <c r="A218">
        <v>341</v>
      </c>
      <c r="C218" t="s">
        <v>15</v>
      </c>
      <c r="D218" s="21">
        <v>8823416.1849201396</v>
      </c>
      <c r="E218" s="39">
        <v>2.3599999999999999E-2</v>
      </c>
      <c r="G218" s="24">
        <f t="shared" si="2"/>
        <v>17352.718497009606</v>
      </c>
    </row>
    <row r="219" spans="1:7" x14ac:dyDescent="0.25">
      <c r="A219">
        <v>342</v>
      </c>
      <c r="C219" t="s">
        <v>67</v>
      </c>
      <c r="D219" s="21">
        <v>168233.63757517622</v>
      </c>
      <c r="E219" s="39">
        <v>0</v>
      </c>
      <c r="G219" s="24">
        <f t="shared" si="2"/>
        <v>0</v>
      </c>
    </row>
    <row r="220" spans="1:7" x14ac:dyDescent="0.25">
      <c r="A220">
        <v>343</v>
      </c>
      <c r="C220" t="s">
        <v>54</v>
      </c>
      <c r="D220" s="21">
        <v>111707403.73422235</v>
      </c>
      <c r="E220" s="39">
        <v>2.8000000000000001E-2</v>
      </c>
      <c r="G220" s="24">
        <f t="shared" si="2"/>
        <v>260650.60871318547</v>
      </c>
    </row>
    <row r="221" spans="1:7" x14ac:dyDescent="0.25">
      <c r="A221">
        <v>344</v>
      </c>
      <c r="C221" t="s">
        <v>55</v>
      </c>
      <c r="D221" s="21">
        <v>27281104.388407689</v>
      </c>
      <c r="E221" s="39">
        <v>2.9600000000000001E-2</v>
      </c>
      <c r="G221" s="24">
        <f t="shared" si="2"/>
        <v>67293.390824738963</v>
      </c>
    </row>
    <row r="222" spans="1:7" x14ac:dyDescent="0.25">
      <c r="A222">
        <v>345</v>
      </c>
      <c r="C222" t="s">
        <v>18</v>
      </c>
      <c r="D222" s="21">
        <v>7763087.6647046478</v>
      </c>
      <c r="E222" s="39">
        <v>2.58E-2</v>
      </c>
      <c r="G222" s="24">
        <f t="shared" si="2"/>
        <v>16690.63847911499</v>
      </c>
    </row>
    <row r="223" spans="1:7" x14ac:dyDescent="0.25">
      <c r="A223">
        <v>345.01</v>
      </c>
      <c r="C223" t="s">
        <v>34</v>
      </c>
      <c r="D223" s="21">
        <v>16566.072332470776</v>
      </c>
      <c r="E223" s="39">
        <v>6.6699999999999995E-2</v>
      </c>
      <c r="G223" s="24">
        <f t="shared" si="2"/>
        <v>92.079752047983391</v>
      </c>
    </row>
    <row r="224" spans="1:7" x14ac:dyDescent="0.25">
      <c r="A224">
        <v>345.02</v>
      </c>
      <c r="C224" t="s">
        <v>25</v>
      </c>
      <c r="D224" s="21">
        <v>1093003.6588208263</v>
      </c>
      <c r="E224" s="39">
        <v>6.6699999999999995E-2</v>
      </c>
      <c r="G224" s="24">
        <f t="shared" si="2"/>
        <v>6075.2786702790918</v>
      </c>
    </row>
    <row r="225" spans="1:7" x14ac:dyDescent="0.25">
      <c r="A225">
        <v>346</v>
      </c>
      <c r="C225" t="s">
        <v>43</v>
      </c>
      <c r="D225" s="21">
        <v>3070466.6956121172</v>
      </c>
      <c r="E225" s="39">
        <v>2.8000000000000001E-2</v>
      </c>
      <c r="G225" s="24">
        <f t="shared" si="2"/>
        <v>7164.4222897616064</v>
      </c>
    </row>
    <row r="226" spans="1:7" x14ac:dyDescent="0.25">
      <c r="C226" t="s">
        <v>80</v>
      </c>
      <c r="G226" s="24">
        <f t="shared" si="2"/>
        <v>0</v>
      </c>
    </row>
    <row r="227" spans="1:7" x14ac:dyDescent="0.25">
      <c r="G227" s="24">
        <f t="shared" si="2"/>
        <v>0</v>
      </c>
    </row>
    <row r="228" spans="1:7" x14ac:dyDescent="0.25">
      <c r="C228" t="s">
        <v>81</v>
      </c>
      <c r="G228" s="24">
        <f t="shared" si="2"/>
        <v>0</v>
      </c>
    </row>
    <row r="229" spans="1:7" x14ac:dyDescent="0.25">
      <c r="A229">
        <v>338.21</v>
      </c>
      <c r="C229" t="s">
        <v>47</v>
      </c>
      <c r="D229" s="21">
        <v>31746144.050807539</v>
      </c>
      <c r="E229" s="39">
        <v>3.3300000000000003E-2</v>
      </c>
      <c r="G229" s="24">
        <f t="shared" si="2"/>
        <v>88095.549740990929</v>
      </c>
    </row>
    <row r="230" spans="1:7" x14ac:dyDescent="0.25">
      <c r="A230">
        <v>338.23</v>
      </c>
      <c r="C230" t="s">
        <v>82</v>
      </c>
      <c r="D230" s="21">
        <v>163528738.0497182</v>
      </c>
      <c r="E230" s="39">
        <v>3.3300000000000003E-2</v>
      </c>
      <c r="G230" s="24">
        <f t="shared" si="2"/>
        <v>453792.24808796804</v>
      </c>
    </row>
    <row r="231" spans="1:7" x14ac:dyDescent="0.25">
      <c r="A231">
        <v>338.24</v>
      </c>
      <c r="C231" t="s">
        <v>83</v>
      </c>
      <c r="D231" s="21">
        <v>20101373.222543385</v>
      </c>
      <c r="E231" s="39">
        <v>3.3300000000000003E-2</v>
      </c>
      <c r="G231" s="24">
        <f t="shared" si="2"/>
        <v>55781.310692557898</v>
      </c>
    </row>
    <row r="232" spans="1:7" x14ac:dyDescent="0.25">
      <c r="A232">
        <v>338.26</v>
      </c>
      <c r="C232" t="s">
        <v>84</v>
      </c>
      <c r="D232" s="21">
        <v>19661396.424999446</v>
      </c>
      <c r="E232" s="39">
        <v>3.3300000000000003E-2</v>
      </c>
      <c r="G232" s="24">
        <f t="shared" si="2"/>
        <v>54560.375079373465</v>
      </c>
    </row>
    <row r="233" spans="1:7" x14ac:dyDescent="0.25">
      <c r="A233">
        <v>338.27</v>
      </c>
      <c r="C233" t="s">
        <v>85</v>
      </c>
      <c r="D233" s="21">
        <v>6444885.5277868444</v>
      </c>
      <c r="E233" s="39">
        <v>3.3300000000000003E-2</v>
      </c>
      <c r="G233" s="24">
        <f t="shared" si="2"/>
        <v>17884.557339608495</v>
      </c>
    </row>
    <row r="234" spans="1:7" x14ac:dyDescent="0.25">
      <c r="A234">
        <v>338.28</v>
      </c>
      <c r="C234" t="s">
        <v>86</v>
      </c>
      <c r="D234" s="21">
        <v>779208.91161294142</v>
      </c>
      <c r="E234" s="39">
        <v>3.3300000000000003E-2</v>
      </c>
      <c r="G234" s="24">
        <f t="shared" si="2"/>
        <v>2162.3047297259127</v>
      </c>
    </row>
    <row r="235" spans="1:7" x14ac:dyDescent="0.25">
      <c r="A235">
        <v>338.29</v>
      </c>
      <c r="C235" t="s">
        <v>87</v>
      </c>
      <c r="D235" s="21">
        <v>2163978.1782282307</v>
      </c>
      <c r="E235" s="39">
        <v>3.3300000000000003E-2</v>
      </c>
      <c r="G235" s="24">
        <f t="shared" si="2"/>
        <v>6005.0394445833408</v>
      </c>
    </row>
    <row r="236" spans="1:7" x14ac:dyDescent="0.25">
      <c r="A236">
        <v>338.33</v>
      </c>
      <c r="C236" t="s">
        <v>88</v>
      </c>
      <c r="D236" s="21">
        <v>554921.82391271065</v>
      </c>
      <c r="E236" s="39">
        <v>3.3300000000000003E-2</v>
      </c>
      <c r="G236" s="24">
        <f t="shared" si="2"/>
        <v>1539.9080613577721</v>
      </c>
    </row>
    <row r="237" spans="1:7" x14ac:dyDescent="0.25">
      <c r="A237">
        <v>340</v>
      </c>
      <c r="C237" t="s">
        <v>14</v>
      </c>
      <c r="D237" s="21">
        <v>0</v>
      </c>
      <c r="G237" s="24">
        <f t="shared" si="2"/>
        <v>0</v>
      </c>
    </row>
    <row r="238" spans="1:7" x14ac:dyDescent="0.25">
      <c r="A238">
        <v>341</v>
      </c>
      <c r="C238" t="s">
        <v>15</v>
      </c>
      <c r="D238" s="21">
        <v>0</v>
      </c>
      <c r="G238" s="24">
        <f t="shared" si="2"/>
        <v>0</v>
      </c>
    </row>
    <row r="239" spans="1:7" x14ac:dyDescent="0.25">
      <c r="A239">
        <v>342</v>
      </c>
      <c r="C239" t="s">
        <v>67</v>
      </c>
      <c r="D239" s="21">
        <v>0</v>
      </c>
      <c r="G239" s="24">
        <f t="shared" si="2"/>
        <v>0</v>
      </c>
    </row>
    <row r="240" spans="1:7" x14ac:dyDescent="0.25">
      <c r="A240">
        <v>343</v>
      </c>
      <c r="C240" t="s">
        <v>54</v>
      </c>
      <c r="D240" s="21">
        <v>0</v>
      </c>
      <c r="G240" s="24">
        <f t="shared" si="2"/>
        <v>0</v>
      </c>
    </row>
    <row r="241" spans="1:7" x14ac:dyDescent="0.25">
      <c r="A241">
        <v>344</v>
      </c>
      <c r="C241" t="s">
        <v>55</v>
      </c>
      <c r="D241" s="21">
        <v>0</v>
      </c>
      <c r="G241" s="24">
        <f t="shared" ref="G241:G304" si="3">(E241*D241)*(1/12)</f>
        <v>0</v>
      </c>
    </row>
    <row r="242" spans="1:7" x14ac:dyDescent="0.25">
      <c r="A242">
        <v>345</v>
      </c>
      <c r="C242" t="s">
        <v>18</v>
      </c>
      <c r="D242" s="21">
        <v>0</v>
      </c>
      <c r="G242" s="24">
        <f t="shared" si="3"/>
        <v>0</v>
      </c>
    </row>
    <row r="243" spans="1:7" x14ac:dyDescent="0.25">
      <c r="A243">
        <v>346</v>
      </c>
      <c r="C243" t="s">
        <v>43</v>
      </c>
      <c r="D243" s="21">
        <v>0</v>
      </c>
      <c r="G243" s="24">
        <f t="shared" si="3"/>
        <v>0</v>
      </c>
    </row>
    <row r="244" spans="1:7" x14ac:dyDescent="0.25">
      <c r="G244" s="24">
        <f t="shared" si="3"/>
        <v>0</v>
      </c>
    </row>
    <row r="245" spans="1:7" x14ac:dyDescent="0.25">
      <c r="C245" t="s">
        <v>89</v>
      </c>
      <c r="G245" s="24">
        <f t="shared" si="3"/>
        <v>0</v>
      </c>
    </row>
    <row r="246" spans="1:7" x14ac:dyDescent="0.25">
      <c r="A246">
        <v>338.21</v>
      </c>
      <c r="C246" t="s">
        <v>47</v>
      </c>
      <c r="D246" s="21">
        <v>15322690.864513036</v>
      </c>
      <c r="E246" s="39">
        <v>3.3300000000000003E-2</v>
      </c>
      <c r="G246" s="24">
        <f t="shared" si="3"/>
        <v>42520.46714902368</v>
      </c>
    </row>
    <row r="247" spans="1:7" x14ac:dyDescent="0.25">
      <c r="A247">
        <v>338.23</v>
      </c>
      <c r="C247" t="s">
        <v>82</v>
      </c>
      <c r="D247" s="21">
        <v>79240774.26758115</v>
      </c>
      <c r="E247" s="39">
        <v>3.3300000000000003E-2</v>
      </c>
      <c r="G247" s="24">
        <f t="shared" si="3"/>
        <v>219893.14859253768</v>
      </c>
    </row>
    <row r="248" spans="1:7" x14ac:dyDescent="0.25">
      <c r="A248">
        <v>338.24</v>
      </c>
      <c r="C248" t="s">
        <v>83</v>
      </c>
      <c r="D248" s="21">
        <v>9515672.5765101854</v>
      </c>
      <c r="E248" s="39">
        <v>3.3300000000000003E-2</v>
      </c>
      <c r="G248" s="24">
        <f t="shared" si="3"/>
        <v>26405.991399815764</v>
      </c>
    </row>
    <row r="249" spans="1:7" x14ac:dyDescent="0.25">
      <c r="A249">
        <v>338.26</v>
      </c>
      <c r="C249" t="s">
        <v>84</v>
      </c>
      <c r="D249" s="21">
        <v>6168350.5668559279</v>
      </c>
      <c r="E249" s="39">
        <v>3.3300000000000003E-2</v>
      </c>
      <c r="G249" s="24">
        <f t="shared" si="3"/>
        <v>17117.172823025201</v>
      </c>
    </row>
    <row r="250" spans="1:7" x14ac:dyDescent="0.25">
      <c r="A250">
        <v>338.27</v>
      </c>
      <c r="C250" t="s">
        <v>85</v>
      </c>
      <c r="D250" s="21">
        <v>3073228.0438015219</v>
      </c>
      <c r="E250" s="39">
        <v>3.3300000000000003E-2</v>
      </c>
      <c r="G250" s="24">
        <f t="shared" si="3"/>
        <v>8528.2078215492238</v>
      </c>
    </row>
    <row r="251" spans="1:7" x14ac:dyDescent="0.25">
      <c r="A251">
        <v>338.28</v>
      </c>
      <c r="C251" t="s">
        <v>86</v>
      </c>
      <c r="D251" s="21">
        <v>368768.15268430993</v>
      </c>
      <c r="E251" s="39">
        <v>3.3300000000000003E-2</v>
      </c>
      <c r="G251" s="24">
        <f t="shared" si="3"/>
        <v>1023.3316236989601</v>
      </c>
    </row>
    <row r="252" spans="1:7" x14ac:dyDescent="0.25">
      <c r="A252">
        <v>338.29</v>
      </c>
      <c r="C252" t="s">
        <v>87</v>
      </c>
      <c r="D252" s="21">
        <v>1039340.8564681902</v>
      </c>
      <c r="E252" s="39">
        <v>3.3300000000000003E-2</v>
      </c>
      <c r="G252" s="24">
        <f t="shared" si="3"/>
        <v>2884.1708766992278</v>
      </c>
    </row>
    <row r="253" spans="1:7" x14ac:dyDescent="0.25">
      <c r="A253">
        <v>338.33</v>
      </c>
      <c r="C253" t="s">
        <v>88</v>
      </c>
      <c r="D253" s="21">
        <v>392153.79025304556</v>
      </c>
      <c r="E253" s="39">
        <v>3.3300000000000003E-2</v>
      </c>
      <c r="G253" s="24">
        <f t="shared" si="3"/>
        <v>1088.2267679522015</v>
      </c>
    </row>
    <row r="254" spans="1:7" x14ac:dyDescent="0.25">
      <c r="A254">
        <v>340</v>
      </c>
      <c r="C254" t="s">
        <v>14</v>
      </c>
      <c r="D254" s="21">
        <v>0</v>
      </c>
      <c r="G254" s="24">
        <f t="shared" si="3"/>
        <v>0</v>
      </c>
    </row>
    <row r="255" spans="1:7" x14ac:dyDescent="0.25">
      <c r="A255">
        <v>341</v>
      </c>
      <c r="C255" t="s">
        <v>15</v>
      </c>
      <c r="D255" s="21">
        <v>0</v>
      </c>
      <c r="G255" s="24">
        <f t="shared" si="3"/>
        <v>0</v>
      </c>
    </row>
    <row r="256" spans="1:7" x14ac:dyDescent="0.25">
      <c r="A256">
        <v>342</v>
      </c>
      <c r="C256" t="s">
        <v>67</v>
      </c>
      <c r="D256" s="21">
        <v>0</v>
      </c>
      <c r="G256" s="24">
        <f t="shared" si="3"/>
        <v>0</v>
      </c>
    </row>
    <row r="257" spans="1:7" x14ac:dyDescent="0.25">
      <c r="A257">
        <v>343</v>
      </c>
      <c r="C257" t="s">
        <v>54</v>
      </c>
      <c r="D257" s="21">
        <v>0</v>
      </c>
      <c r="G257" s="24">
        <f t="shared" si="3"/>
        <v>0</v>
      </c>
    </row>
    <row r="258" spans="1:7" x14ac:dyDescent="0.25">
      <c r="A258">
        <v>344</v>
      </c>
      <c r="C258" t="s">
        <v>55</v>
      </c>
      <c r="D258" s="21">
        <v>0</v>
      </c>
      <c r="G258" s="24">
        <f t="shared" si="3"/>
        <v>0</v>
      </c>
    </row>
    <row r="259" spans="1:7" x14ac:dyDescent="0.25">
      <c r="A259">
        <v>345</v>
      </c>
      <c r="C259" t="s">
        <v>18</v>
      </c>
      <c r="D259" s="21">
        <v>0</v>
      </c>
      <c r="G259" s="24">
        <f t="shared" si="3"/>
        <v>0</v>
      </c>
    </row>
    <row r="260" spans="1:7" x14ac:dyDescent="0.25">
      <c r="A260">
        <v>346</v>
      </c>
      <c r="C260" t="s">
        <v>43</v>
      </c>
      <c r="D260" s="21">
        <v>0</v>
      </c>
      <c r="G260" s="24">
        <f t="shared" si="3"/>
        <v>0</v>
      </c>
    </row>
    <row r="261" spans="1:7" x14ac:dyDescent="0.25">
      <c r="G261" s="24">
        <f t="shared" si="3"/>
        <v>0</v>
      </c>
    </row>
    <row r="262" spans="1:7" x14ac:dyDescent="0.25">
      <c r="C262" t="s">
        <v>90</v>
      </c>
      <c r="G262" s="24">
        <f t="shared" si="3"/>
        <v>0</v>
      </c>
    </row>
    <row r="263" spans="1:7" x14ac:dyDescent="0.25">
      <c r="A263">
        <v>338.21</v>
      </c>
      <c r="C263" t="s">
        <v>47</v>
      </c>
      <c r="D263" s="21">
        <v>15942005.751766436</v>
      </c>
      <c r="E263" s="39">
        <v>3.3300000000000003E-2</v>
      </c>
      <c r="G263" s="24">
        <f t="shared" si="3"/>
        <v>44239.065961151857</v>
      </c>
    </row>
    <row r="264" spans="1:7" x14ac:dyDescent="0.25">
      <c r="A264">
        <v>338.23</v>
      </c>
      <c r="C264" t="s">
        <v>82</v>
      </c>
      <c r="D264" s="21">
        <v>79430785.588292703</v>
      </c>
      <c r="E264" s="39">
        <v>3.3300000000000003E-2</v>
      </c>
      <c r="G264" s="24">
        <f t="shared" si="3"/>
        <v>220420.43000751224</v>
      </c>
    </row>
    <row r="265" spans="1:7" x14ac:dyDescent="0.25">
      <c r="A265">
        <v>338.24</v>
      </c>
      <c r="C265" t="s">
        <v>83</v>
      </c>
      <c r="D265" s="21">
        <v>9803160.1157745924</v>
      </c>
      <c r="E265" s="39">
        <v>3.3300000000000003E-2</v>
      </c>
      <c r="G265" s="24">
        <f t="shared" si="3"/>
        <v>27203.769321274496</v>
      </c>
    </row>
    <row r="266" spans="1:7" x14ac:dyDescent="0.25">
      <c r="A266">
        <v>338.26</v>
      </c>
      <c r="C266" t="s">
        <v>84</v>
      </c>
      <c r="D266" s="21">
        <v>6641403.9200273091</v>
      </c>
      <c r="E266" s="39">
        <v>3.3300000000000003E-2</v>
      </c>
      <c r="G266" s="24">
        <f t="shared" si="3"/>
        <v>18429.895878075782</v>
      </c>
    </row>
    <row r="267" spans="1:7" x14ac:dyDescent="0.25">
      <c r="A267">
        <v>338.27</v>
      </c>
      <c r="C267" t="s">
        <v>85</v>
      </c>
      <c r="D267" s="21">
        <v>3072399.1597608863</v>
      </c>
      <c r="E267" s="39">
        <v>3.3300000000000003E-2</v>
      </c>
      <c r="G267" s="24">
        <f t="shared" si="3"/>
        <v>8525.9076683364601</v>
      </c>
    </row>
    <row r="268" spans="1:7" x14ac:dyDescent="0.25">
      <c r="A268">
        <v>338.28</v>
      </c>
      <c r="C268" t="s">
        <v>86</v>
      </c>
      <c r="D268" s="21">
        <v>379901.8580389042</v>
      </c>
      <c r="E268" s="39">
        <v>3.3300000000000003E-2</v>
      </c>
      <c r="G268" s="24">
        <f t="shared" si="3"/>
        <v>1054.2276560579592</v>
      </c>
    </row>
    <row r="269" spans="1:7" x14ac:dyDescent="0.25">
      <c r="A269">
        <v>338.29</v>
      </c>
      <c r="C269" t="s">
        <v>87</v>
      </c>
      <c r="D269" s="21">
        <v>1167981.0966293418</v>
      </c>
      <c r="E269" s="39">
        <v>3.3300000000000003E-2</v>
      </c>
      <c r="G269" s="24">
        <f t="shared" si="3"/>
        <v>3241.1475431464241</v>
      </c>
    </row>
    <row r="270" spans="1:7" x14ac:dyDescent="0.25">
      <c r="A270">
        <v>338.31</v>
      </c>
      <c r="C270" t="s">
        <v>69</v>
      </c>
      <c r="E270" s="39">
        <v>6.6699999999999995E-2</v>
      </c>
      <c r="G270" s="24">
        <f t="shared" si="3"/>
        <v>0</v>
      </c>
    </row>
    <row r="271" spans="1:7" x14ac:dyDescent="0.25">
      <c r="A271">
        <v>338.33</v>
      </c>
      <c r="C271" t="s">
        <v>88</v>
      </c>
      <c r="D271" s="21">
        <v>429588.17706491979</v>
      </c>
      <c r="E271" s="39">
        <v>3.3300000000000003E-2</v>
      </c>
      <c r="G271" s="24">
        <f t="shared" si="3"/>
        <v>1192.1071913551525</v>
      </c>
    </row>
    <row r="272" spans="1:7" x14ac:dyDescent="0.25">
      <c r="A272">
        <v>340</v>
      </c>
      <c r="C272" t="s">
        <v>14</v>
      </c>
      <c r="D272" s="21">
        <v>0</v>
      </c>
      <c r="G272" s="24">
        <f t="shared" si="3"/>
        <v>0</v>
      </c>
    </row>
    <row r="273" spans="1:7" x14ac:dyDescent="0.25">
      <c r="A273">
        <v>341</v>
      </c>
      <c r="C273" t="s">
        <v>15</v>
      </c>
      <c r="D273" s="21">
        <v>0</v>
      </c>
      <c r="G273" s="24">
        <f t="shared" si="3"/>
        <v>0</v>
      </c>
    </row>
    <row r="274" spans="1:7" x14ac:dyDescent="0.25">
      <c r="A274">
        <v>342</v>
      </c>
      <c r="C274" t="s">
        <v>67</v>
      </c>
      <c r="D274" s="21">
        <v>0</v>
      </c>
      <c r="G274" s="24">
        <f t="shared" si="3"/>
        <v>0</v>
      </c>
    </row>
    <row r="275" spans="1:7" x14ac:dyDescent="0.25">
      <c r="A275">
        <v>343</v>
      </c>
      <c r="C275" t="s">
        <v>54</v>
      </c>
      <c r="D275" s="21">
        <v>0</v>
      </c>
      <c r="G275" s="24">
        <f t="shared" si="3"/>
        <v>0</v>
      </c>
    </row>
    <row r="276" spans="1:7" x14ac:dyDescent="0.25">
      <c r="A276">
        <v>344</v>
      </c>
      <c r="C276" t="s">
        <v>55</v>
      </c>
      <c r="D276" s="21">
        <v>0</v>
      </c>
      <c r="G276" s="24">
        <f t="shared" si="3"/>
        <v>0</v>
      </c>
    </row>
    <row r="277" spans="1:7" x14ac:dyDescent="0.25">
      <c r="A277">
        <v>345</v>
      </c>
      <c r="C277" t="s">
        <v>18</v>
      </c>
      <c r="D277" s="21">
        <v>0</v>
      </c>
      <c r="G277" s="24">
        <f t="shared" si="3"/>
        <v>0</v>
      </c>
    </row>
    <row r="278" spans="1:7" x14ac:dyDescent="0.25">
      <c r="A278">
        <v>346</v>
      </c>
      <c r="C278" t="s">
        <v>43</v>
      </c>
      <c r="D278" s="21">
        <v>0</v>
      </c>
      <c r="G278" s="24">
        <f t="shared" si="3"/>
        <v>0</v>
      </c>
    </row>
    <row r="279" spans="1:7" x14ac:dyDescent="0.25">
      <c r="C279" t="s">
        <v>91</v>
      </c>
      <c r="G279" s="24">
        <f t="shared" si="3"/>
        <v>0</v>
      </c>
    </row>
    <row r="280" spans="1:7" x14ac:dyDescent="0.25">
      <c r="G280" s="24">
        <f t="shared" si="3"/>
        <v>0</v>
      </c>
    </row>
    <row r="281" spans="1:7" x14ac:dyDescent="0.25">
      <c r="C281" t="s">
        <v>92</v>
      </c>
      <c r="G281" s="24">
        <f t="shared" si="3"/>
        <v>0</v>
      </c>
    </row>
    <row r="282" spans="1:7" x14ac:dyDescent="0.25">
      <c r="A282">
        <v>350</v>
      </c>
      <c r="C282" t="s">
        <v>14</v>
      </c>
      <c r="D282" s="21">
        <v>10411719.831682008</v>
      </c>
      <c r="E282" s="39">
        <v>0</v>
      </c>
      <c r="G282" s="24">
        <f t="shared" si="3"/>
        <v>0</v>
      </c>
    </row>
    <row r="283" spans="1:7" x14ac:dyDescent="0.25">
      <c r="A283">
        <v>352</v>
      </c>
      <c r="C283" t="s">
        <v>15</v>
      </c>
      <c r="D283" s="21">
        <v>13992290.347610243</v>
      </c>
      <c r="E283" s="39">
        <v>1.0699999999999999E-2</v>
      </c>
      <c r="G283" s="24">
        <f t="shared" si="3"/>
        <v>12476.458893285799</v>
      </c>
    </row>
    <row r="284" spans="1:7" x14ac:dyDescent="0.25">
      <c r="A284" t="s">
        <v>93</v>
      </c>
      <c r="C284" t="s">
        <v>94</v>
      </c>
      <c r="D284" s="21">
        <v>19419.477921331269</v>
      </c>
      <c r="E284" s="39">
        <v>1.0699999999999999E-2</v>
      </c>
      <c r="G284" s="24">
        <f t="shared" si="3"/>
        <v>17.315701146520379</v>
      </c>
    </row>
    <row r="285" spans="1:7" x14ac:dyDescent="0.25">
      <c r="A285">
        <v>351.03</v>
      </c>
      <c r="C285" t="s">
        <v>26</v>
      </c>
      <c r="D285" s="21">
        <v>34188.799622814069</v>
      </c>
      <c r="E285" s="39">
        <v>6.6699999999999995E-2</v>
      </c>
      <c r="G285" s="24">
        <f t="shared" si="3"/>
        <v>190.03274457014152</v>
      </c>
    </row>
    <row r="286" spans="1:7" x14ac:dyDescent="0.25">
      <c r="A286">
        <v>353</v>
      </c>
      <c r="C286" t="s">
        <v>95</v>
      </c>
      <c r="D286" s="21">
        <v>230362770.10568002</v>
      </c>
      <c r="E286" s="39">
        <v>2.4400000000000002E-2</v>
      </c>
      <c r="G286" s="24">
        <f t="shared" si="3"/>
        <v>468404.29921488266</v>
      </c>
    </row>
    <row r="287" spans="1:7" x14ac:dyDescent="0.25">
      <c r="A287" t="s">
        <v>96</v>
      </c>
      <c r="C287" t="s">
        <v>97</v>
      </c>
      <c r="D287" s="21">
        <v>399545.19010958221</v>
      </c>
      <c r="E287" s="39">
        <v>2.4400000000000002E-2</v>
      </c>
      <c r="G287" s="24">
        <f t="shared" si="3"/>
        <v>812.40855322281709</v>
      </c>
    </row>
    <row r="288" spans="1:7" x14ac:dyDescent="0.25">
      <c r="A288">
        <v>354</v>
      </c>
      <c r="C288" t="s">
        <v>83</v>
      </c>
      <c r="D288" s="21">
        <v>6647314.516737096</v>
      </c>
      <c r="E288" s="39">
        <v>1.17E-2</v>
      </c>
      <c r="G288" s="24">
        <f t="shared" si="3"/>
        <v>6481.1316538186693</v>
      </c>
    </row>
    <row r="289" spans="1:7" x14ac:dyDescent="0.25">
      <c r="A289">
        <v>355</v>
      </c>
      <c r="C289" t="s">
        <v>98</v>
      </c>
      <c r="D289" s="21">
        <v>192338985.81990781</v>
      </c>
      <c r="E289" s="39">
        <v>3.5999999999999997E-2</v>
      </c>
      <c r="G289" s="24">
        <f t="shared" si="3"/>
        <v>577016.95745972334</v>
      </c>
    </row>
    <row r="290" spans="1:7" x14ac:dyDescent="0.25">
      <c r="A290">
        <v>356</v>
      </c>
      <c r="C290" t="s">
        <v>99</v>
      </c>
      <c r="D290" s="21">
        <v>129062012.40212086</v>
      </c>
      <c r="E290" s="39">
        <v>1.8200000000000001E-2</v>
      </c>
      <c r="G290" s="24">
        <f t="shared" si="3"/>
        <v>195744.05214321663</v>
      </c>
    </row>
    <row r="291" spans="1:7" x14ac:dyDescent="0.25">
      <c r="C291" t="s">
        <v>100</v>
      </c>
      <c r="G291" s="24">
        <f t="shared" si="3"/>
        <v>0</v>
      </c>
    </row>
    <row r="292" spans="1:7" x14ac:dyDescent="0.25">
      <c r="G292" s="24">
        <f t="shared" si="3"/>
        <v>0</v>
      </c>
    </row>
    <row r="293" spans="1:7" x14ac:dyDescent="0.25">
      <c r="C293" t="s">
        <v>101</v>
      </c>
      <c r="G293" s="24">
        <f t="shared" si="3"/>
        <v>0</v>
      </c>
    </row>
    <row r="294" spans="1:7" x14ac:dyDescent="0.25">
      <c r="A294">
        <v>350</v>
      </c>
      <c r="C294" t="s">
        <v>14</v>
      </c>
      <c r="D294" s="21">
        <v>0</v>
      </c>
      <c r="E294" s="39">
        <v>0</v>
      </c>
      <c r="G294" s="24">
        <f t="shared" si="3"/>
        <v>0</v>
      </c>
    </row>
    <row r="295" spans="1:7" x14ac:dyDescent="0.25">
      <c r="A295">
        <v>352</v>
      </c>
      <c r="C295" t="s">
        <v>15</v>
      </c>
      <c r="D295" s="21">
        <v>0</v>
      </c>
      <c r="E295" s="39">
        <v>0</v>
      </c>
      <c r="G295" s="24">
        <f t="shared" si="3"/>
        <v>0</v>
      </c>
    </row>
    <row r="296" spans="1:7" x14ac:dyDescent="0.25">
      <c r="A296">
        <v>353</v>
      </c>
      <c r="C296" t="s">
        <v>95</v>
      </c>
      <c r="D296" s="21">
        <v>10049862.477833642</v>
      </c>
      <c r="E296" s="39">
        <v>2.4400000000000002E-2</v>
      </c>
      <c r="G296" s="24">
        <f t="shared" si="3"/>
        <v>20434.720371595071</v>
      </c>
    </row>
    <row r="297" spans="1:7" x14ac:dyDescent="0.25">
      <c r="A297">
        <v>354</v>
      </c>
      <c r="C297" t="s">
        <v>83</v>
      </c>
      <c r="D297" s="21">
        <v>993941.68625057267</v>
      </c>
      <c r="E297" s="39">
        <v>3.5999999999999997E-2</v>
      </c>
      <c r="G297" s="24">
        <f t="shared" si="3"/>
        <v>2981.8250587517177</v>
      </c>
    </row>
    <row r="298" spans="1:7" x14ac:dyDescent="0.25">
      <c r="A298">
        <v>355</v>
      </c>
      <c r="C298" t="s">
        <v>98</v>
      </c>
      <c r="D298" s="21">
        <v>1988380.5198579899</v>
      </c>
      <c r="E298" s="39">
        <v>3.5999999999999997E-2</v>
      </c>
      <c r="G298" s="24">
        <f t="shared" si="3"/>
        <v>5965.1415595739691</v>
      </c>
    </row>
    <row r="299" spans="1:7" x14ac:dyDescent="0.25">
      <c r="A299">
        <v>356</v>
      </c>
      <c r="C299" t="s">
        <v>99</v>
      </c>
      <c r="D299" s="21">
        <v>3695858.9660765058</v>
      </c>
      <c r="E299" s="39">
        <v>1.8200000000000001E-2</v>
      </c>
      <c r="G299" s="24">
        <f t="shared" si="3"/>
        <v>5605.3860985493675</v>
      </c>
    </row>
    <row r="300" spans="1:7" x14ac:dyDescent="0.25">
      <c r="G300" s="24">
        <f t="shared" si="3"/>
        <v>0</v>
      </c>
    </row>
    <row r="301" spans="1:7" x14ac:dyDescent="0.25">
      <c r="C301" t="s">
        <v>102</v>
      </c>
      <c r="G301" s="24">
        <f t="shared" si="3"/>
        <v>0</v>
      </c>
    </row>
    <row r="302" spans="1:7" x14ac:dyDescent="0.25">
      <c r="A302">
        <v>350</v>
      </c>
      <c r="C302" t="s">
        <v>14</v>
      </c>
      <c r="D302" s="21">
        <v>0</v>
      </c>
      <c r="E302" s="39">
        <v>0</v>
      </c>
      <c r="G302" s="24">
        <f t="shared" si="3"/>
        <v>0</v>
      </c>
    </row>
    <row r="303" spans="1:7" x14ac:dyDescent="0.25">
      <c r="A303">
        <v>352</v>
      </c>
      <c r="C303" t="s">
        <v>15</v>
      </c>
      <c r="D303" s="21">
        <v>0</v>
      </c>
      <c r="E303" s="39">
        <v>0</v>
      </c>
      <c r="G303" s="24">
        <f t="shared" si="3"/>
        <v>0</v>
      </c>
    </row>
    <row r="304" spans="1:7" x14ac:dyDescent="0.25">
      <c r="A304">
        <v>353</v>
      </c>
      <c r="C304" t="s">
        <v>95</v>
      </c>
      <c r="D304" s="21">
        <v>4850498.8969533313</v>
      </c>
      <c r="E304" s="39">
        <v>2.4400000000000002E-2</v>
      </c>
      <c r="G304" s="24">
        <f t="shared" si="3"/>
        <v>9862.6810904717731</v>
      </c>
    </row>
    <row r="305" spans="1:7" x14ac:dyDescent="0.25">
      <c r="A305">
        <v>354</v>
      </c>
      <c r="C305" t="s">
        <v>83</v>
      </c>
      <c r="D305" s="21">
        <v>0</v>
      </c>
      <c r="E305" s="39">
        <v>3.5999999999999997E-2</v>
      </c>
      <c r="G305" s="24">
        <f t="shared" ref="G305:G367" si="4">(E305*D305)*(1/12)</f>
        <v>0</v>
      </c>
    </row>
    <row r="306" spans="1:7" x14ac:dyDescent="0.25">
      <c r="A306">
        <v>355</v>
      </c>
      <c r="C306" t="s">
        <v>98</v>
      </c>
      <c r="D306" s="21">
        <v>1887909.7374552202</v>
      </c>
      <c r="E306" s="39">
        <v>3.5999999999999997E-2</v>
      </c>
      <c r="G306" s="24">
        <f t="shared" si="4"/>
        <v>5663.7292123656598</v>
      </c>
    </row>
    <row r="307" spans="1:7" x14ac:dyDescent="0.25">
      <c r="A307">
        <v>356</v>
      </c>
      <c r="C307" t="s">
        <v>99</v>
      </c>
      <c r="D307" s="21">
        <v>2132165.9739683671</v>
      </c>
      <c r="E307" s="39">
        <v>1.8200000000000001E-2</v>
      </c>
      <c r="G307" s="24">
        <f t="shared" si="4"/>
        <v>3233.7850605186904</v>
      </c>
    </row>
    <row r="308" spans="1:7" x14ac:dyDescent="0.25">
      <c r="G308" s="24">
        <f t="shared" si="4"/>
        <v>0</v>
      </c>
    </row>
    <row r="309" spans="1:7" x14ac:dyDescent="0.25">
      <c r="C309" t="s">
        <v>103</v>
      </c>
      <c r="G309" s="24">
        <f t="shared" si="4"/>
        <v>0</v>
      </c>
    </row>
    <row r="310" spans="1:7" x14ac:dyDescent="0.25">
      <c r="A310">
        <v>350</v>
      </c>
      <c r="C310" t="s">
        <v>14</v>
      </c>
      <c r="D310" s="21">
        <v>0</v>
      </c>
      <c r="E310" s="39">
        <v>0</v>
      </c>
      <c r="G310" s="24">
        <f t="shared" si="4"/>
        <v>0</v>
      </c>
    </row>
    <row r="311" spans="1:7" x14ac:dyDescent="0.25">
      <c r="A311">
        <v>352</v>
      </c>
      <c r="C311" t="s">
        <v>15</v>
      </c>
      <c r="D311" s="21">
        <v>0</v>
      </c>
      <c r="E311" s="39">
        <v>0</v>
      </c>
      <c r="G311" s="24">
        <f t="shared" si="4"/>
        <v>0</v>
      </c>
    </row>
    <row r="312" spans="1:7" x14ac:dyDescent="0.25">
      <c r="A312">
        <v>353</v>
      </c>
      <c r="C312" t="s">
        <v>95</v>
      </c>
      <c r="D312" s="21">
        <v>4498254.7679866431</v>
      </c>
      <c r="E312" s="39">
        <v>2.4400000000000002E-2</v>
      </c>
      <c r="G312" s="24">
        <f t="shared" si="4"/>
        <v>9146.4513615728411</v>
      </c>
    </row>
    <row r="313" spans="1:7" x14ac:dyDescent="0.25">
      <c r="A313">
        <v>354</v>
      </c>
      <c r="C313" t="s">
        <v>83</v>
      </c>
      <c r="D313" s="21">
        <v>1919569.6798678758</v>
      </c>
      <c r="E313" s="39">
        <v>3.5999999999999997E-2</v>
      </c>
      <c r="G313" s="24">
        <f t="shared" si="4"/>
        <v>5758.7090396036265</v>
      </c>
    </row>
    <row r="314" spans="1:7" x14ac:dyDescent="0.25">
      <c r="A314">
        <v>355</v>
      </c>
      <c r="C314" t="s">
        <v>98</v>
      </c>
      <c r="D314" s="21">
        <v>3614070.2624377334</v>
      </c>
      <c r="E314" s="39">
        <v>3.5999999999999997E-2</v>
      </c>
      <c r="G314" s="24">
        <f t="shared" si="4"/>
        <v>10842.210787313199</v>
      </c>
    </row>
    <row r="315" spans="1:7" x14ac:dyDescent="0.25">
      <c r="A315">
        <v>356</v>
      </c>
      <c r="C315" t="s">
        <v>99</v>
      </c>
      <c r="D315" s="21">
        <v>5053096.7149562733</v>
      </c>
      <c r="E315" s="39">
        <v>1.8200000000000001E-2</v>
      </c>
      <c r="G315" s="24">
        <f t="shared" si="4"/>
        <v>7663.8633510170148</v>
      </c>
    </row>
    <row r="316" spans="1:7" x14ac:dyDescent="0.25">
      <c r="C316" t="s">
        <v>104</v>
      </c>
      <c r="G316" s="24">
        <f t="shared" si="4"/>
        <v>0</v>
      </c>
    </row>
    <row r="317" spans="1:7" x14ac:dyDescent="0.25">
      <c r="G317" s="24">
        <f t="shared" si="4"/>
        <v>0</v>
      </c>
    </row>
    <row r="318" spans="1:7" x14ac:dyDescent="0.25">
      <c r="A318">
        <v>360</v>
      </c>
      <c r="C318" t="s">
        <v>14</v>
      </c>
      <c r="D318" s="21">
        <v>5353679.8600000003</v>
      </c>
      <c r="E318" s="39">
        <v>0</v>
      </c>
      <c r="G318" s="24">
        <f t="shared" si="4"/>
        <v>0</v>
      </c>
    </row>
    <row r="319" spans="1:7" x14ac:dyDescent="0.25">
      <c r="A319">
        <v>361</v>
      </c>
      <c r="C319" t="s">
        <v>15</v>
      </c>
      <c r="D319" s="21">
        <v>39268177.88000001</v>
      </c>
      <c r="E319" s="39">
        <v>1.9400000000000001E-2</v>
      </c>
      <c r="G319" s="24">
        <f t="shared" si="4"/>
        <v>63483.554239333353</v>
      </c>
    </row>
    <row r="320" spans="1:7" x14ac:dyDescent="0.25">
      <c r="A320">
        <v>362</v>
      </c>
      <c r="C320" t="s">
        <v>95</v>
      </c>
      <c r="D320" s="21">
        <v>217679596.34999999</v>
      </c>
      <c r="E320" s="39">
        <v>2.1100000000000001E-2</v>
      </c>
      <c r="G320" s="24">
        <f t="shared" si="4"/>
        <v>382753.29024875001</v>
      </c>
    </row>
    <row r="321" spans="1:7" x14ac:dyDescent="0.25">
      <c r="A321">
        <v>363.01</v>
      </c>
      <c r="C321" t="s">
        <v>34</v>
      </c>
      <c r="D321" s="21">
        <v>22077.9</v>
      </c>
      <c r="E321" s="39">
        <v>6.6699999999999995E-2</v>
      </c>
      <c r="G321" s="24">
        <f t="shared" si="4"/>
        <v>122.71632749999999</v>
      </c>
    </row>
    <row r="322" spans="1:7" x14ac:dyDescent="0.25">
      <c r="A322">
        <v>363.02</v>
      </c>
      <c r="C322" t="s">
        <v>25</v>
      </c>
      <c r="D322" s="21">
        <v>347646.09</v>
      </c>
      <c r="E322" s="39">
        <v>6.6699999999999995E-2</v>
      </c>
      <c r="G322" s="24">
        <f t="shared" si="4"/>
        <v>1932.3328502499999</v>
      </c>
    </row>
    <row r="323" spans="1:7" x14ac:dyDescent="0.25">
      <c r="A323">
        <v>363.02</v>
      </c>
      <c r="C323" t="s">
        <v>38</v>
      </c>
      <c r="D323" s="21">
        <v>345280.87000000005</v>
      </c>
      <c r="E323" s="39">
        <v>6.6699999999999995E-2</v>
      </c>
      <c r="G323" s="24">
        <f t="shared" si="4"/>
        <v>1919.1861690833334</v>
      </c>
    </row>
    <row r="324" spans="1:7" x14ac:dyDescent="0.25">
      <c r="A324">
        <v>363.02</v>
      </c>
      <c r="C324" t="s">
        <v>105</v>
      </c>
      <c r="D324" s="21">
        <v>11207597.35</v>
      </c>
      <c r="E324" s="39">
        <v>6.6699999999999995E-2</v>
      </c>
      <c r="G324" s="24">
        <f t="shared" si="4"/>
        <v>62295.561937083323</v>
      </c>
    </row>
    <row r="325" spans="1:7" x14ac:dyDescent="0.25">
      <c r="A325">
        <v>363.02</v>
      </c>
      <c r="C325" t="s">
        <v>78</v>
      </c>
      <c r="D325" s="21">
        <v>5166444.75</v>
      </c>
      <c r="E325" s="39">
        <v>6.6699999999999995E-2</v>
      </c>
      <c r="G325" s="24">
        <f t="shared" si="4"/>
        <v>28716.82206875</v>
      </c>
    </row>
    <row r="326" spans="1:7" x14ac:dyDescent="0.25">
      <c r="A326">
        <v>364</v>
      </c>
      <c r="C326" t="s">
        <v>106</v>
      </c>
      <c r="D326" s="21">
        <v>292683154.72000003</v>
      </c>
      <c r="E326" s="39">
        <v>5.0500000000000003E-2</v>
      </c>
      <c r="G326" s="24">
        <f t="shared" si="4"/>
        <v>1231708.2761133334</v>
      </c>
    </row>
    <row r="327" spans="1:7" x14ac:dyDescent="0.25">
      <c r="A327">
        <v>365</v>
      </c>
      <c r="C327" t="s">
        <v>99</v>
      </c>
      <c r="D327" s="21">
        <v>251615699.55000001</v>
      </c>
      <c r="E327" s="39">
        <v>3.1E-2</v>
      </c>
      <c r="G327" s="24">
        <f t="shared" si="4"/>
        <v>650007.22383749997</v>
      </c>
    </row>
    <row r="328" spans="1:7" x14ac:dyDescent="0.25">
      <c r="A328">
        <v>366</v>
      </c>
      <c r="C328" t="s">
        <v>107</v>
      </c>
      <c r="D328" s="21">
        <v>94541221.379999995</v>
      </c>
      <c r="E328" s="39">
        <v>1.7600000000000001E-2</v>
      </c>
      <c r="G328" s="24">
        <f t="shared" si="4"/>
        <v>138660.45802399999</v>
      </c>
    </row>
    <row r="329" spans="1:7" x14ac:dyDescent="0.25">
      <c r="A329">
        <v>367</v>
      </c>
      <c r="C329" t="s">
        <v>108</v>
      </c>
      <c r="D329" s="21">
        <v>104077974.61</v>
      </c>
      <c r="E329" s="39">
        <v>1.5599999999999999E-2</v>
      </c>
      <c r="G329" s="24">
        <f t="shared" si="4"/>
        <v>135301.36699299997</v>
      </c>
    </row>
    <row r="330" spans="1:7" x14ac:dyDescent="0.25">
      <c r="A330">
        <v>368</v>
      </c>
      <c r="C330" t="s">
        <v>109</v>
      </c>
      <c r="D330" s="21">
        <v>171097711.48000002</v>
      </c>
      <c r="E330" s="39">
        <v>1.8800000000000001E-2</v>
      </c>
      <c r="G330" s="24">
        <f t="shared" si="4"/>
        <v>268053.08131866669</v>
      </c>
    </row>
    <row r="331" spans="1:7" x14ac:dyDescent="0.25">
      <c r="A331">
        <v>369</v>
      </c>
      <c r="C331" t="s">
        <v>110</v>
      </c>
      <c r="D331" s="21">
        <v>116332818.8</v>
      </c>
      <c r="E331" s="39">
        <v>3.32E-2</v>
      </c>
      <c r="G331" s="24">
        <f t="shared" si="4"/>
        <v>321854.13201333332</v>
      </c>
    </row>
    <row r="332" spans="1:7" x14ac:dyDescent="0.25">
      <c r="A332">
        <v>370</v>
      </c>
      <c r="C332" t="s">
        <v>111</v>
      </c>
      <c r="D332" s="21">
        <v>8965774.3600000013</v>
      </c>
      <c r="E332" s="39">
        <v>4.3900000000000002E-2</v>
      </c>
      <c r="G332" s="24">
        <f t="shared" si="4"/>
        <v>32799.791200333333</v>
      </c>
    </row>
    <row r="333" spans="1:7" x14ac:dyDescent="0.25">
      <c r="A333">
        <v>370.1</v>
      </c>
      <c r="C333" t="s">
        <v>112</v>
      </c>
      <c r="D333" s="21">
        <v>40536863.150000006</v>
      </c>
      <c r="E333" s="39">
        <v>4.3900000000000002E-2</v>
      </c>
      <c r="G333" s="24">
        <f t="shared" si="4"/>
        <v>148297.35769041668</v>
      </c>
    </row>
    <row r="334" spans="1:7" x14ac:dyDescent="0.25">
      <c r="A334">
        <v>371</v>
      </c>
      <c r="C334" t="s">
        <v>113</v>
      </c>
      <c r="D334" s="21">
        <v>18883908.390000001</v>
      </c>
      <c r="E334" s="39">
        <v>3.4799999999999998E-2</v>
      </c>
      <c r="G334" s="24">
        <f t="shared" si="4"/>
        <v>54763.334330999998</v>
      </c>
    </row>
    <row r="335" spans="1:7" x14ac:dyDescent="0.25">
      <c r="A335">
        <v>371.1</v>
      </c>
      <c r="C335" t="s">
        <v>114</v>
      </c>
      <c r="D335" s="21">
        <v>284355.06</v>
      </c>
      <c r="E335" s="39">
        <v>0.05</v>
      </c>
      <c r="G335" s="24">
        <f t="shared" si="4"/>
        <v>1184.8127500000001</v>
      </c>
    </row>
    <row r="336" spans="1:7" x14ac:dyDescent="0.25">
      <c r="A336">
        <v>371.2</v>
      </c>
      <c r="C336" t="s">
        <v>115</v>
      </c>
      <c r="D336" s="21">
        <v>22270.66</v>
      </c>
      <c r="E336" s="39">
        <v>0.05</v>
      </c>
      <c r="G336" s="24">
        <f t="shared" si="4"/>
        <v>92.794416666666677</v>
      </c>
    </row>
    <row r="337" spans="1:7" x14ac:dyDescent="0.25">
      <c r="A337">
        <v>371.3</v>
      </c>
      <c r="C337" t="s">
        <v>116</v>
      </c>
      <c r="D337" s="21">
        <v>330439.65000000002</v>
      </c>
      <c r="E337" s="39">
        <v>0.05</v>
      </c>
      <c r="G337" s="24">
        <f t="shared" si="4"/>
        <v>1376.8318750000001</v>
      </c>
    </row>
    <row r="338" spans="1:7" x14ac:dyDescent="0.25">
      <c r="A338">
        <v>371.4</v>
      </c>
      <c r="C338" t="s">
        <v>117</v>
      </c>
      <c r="D338" s="21">
        <v>0</v>
      </c>
      <c r="E338" s="39">
        <v>0.05</v>
      </c>
      <c r="G338" s="24">
        <f t="shared" si="4"/>
        <v>0</v>
      </c>
    </row>
    <row r="339" spans="1:7" x14ac:dyDescent="0.25">
      <c r="A339">
        <v>371.5</v>
      </c>
      <c r="C339" t="s">
        <v>118</v>
      </c>
      <c r="D339" s="21">
        <v>15137.710000000001</v>
      </c>
      <c r="E339" s="39">
        <v>3.9E-2</v>
      </c>
      <c r="G339" s="24">
        <f t="shared" si="4"/>
        <v>49.197557500000002</v>
      </c>
    </row>
    <row r="340" spans="1:7" x14ac:dyDescent="0.25">
      <c r="A340">
        <v>373</v>
      </c>
      <c r="C340" t="s">
        <v>119</v>
      </c>
      <c r="D340" s="21">
        <v>24331860.990000006</v>
      </c>
      <c r="E340" s="39">
        <v>3.9899999999999998E-2</v>
      </c>
      <c r="G340" s="24">
        <f t="shared" si="4"/>
        <v>80903.43779175001</v>
      </c>
    </row>
    <row r="341" spans="1:7" x14ac:dyDescent="0.25">
      <c r="A341">
        <v>375</v>
      </c>
      <c r="C341" t="s">
        <v>120</v>
      </c>
      <c r="D341" s="21">
        <v>0</v>
      </c>
      <c r="E341" s="39">
        <v>0.05</v>
      </c>
      <c r="G341" s="24">
        <f t="shared" si="4"/>
        <v>0</v>
      </c>
    </row>
    <row r="342" spans="1:7" x14ac:dyDescent="0.25">
      <c r="C342" t="s">
        <v>152</v>
      </c>
      <c r="G342" s="24">
        <f t="shared" si="4"/>
        <v>0</v>
      </c>
    </row>
    <row r="343" spans="1:7" x14ac:dyDescent="0.25">
      <c r="G343" s="24">
        <f t="shared" si="4"/>
        <v>0</v>
      </c>
    </row>
    <row r="344" spans="1:7" x14ac:dyDescent="0.25">
      <c r="A344">
        <v>389</v>
      </c>
      <c r="C344" t="s">
        <v>14</v>
      </c>
      <c r="D344" s="21">
        <v>881631.1223900175</v>
      </c>
      <c r="E344" s="39">
        <v>0</v>
      </c>
      <c r="G344" s="24">
        <f t="shared" si="4"/>
        <v>0</v>
      </c>
    </row>
    <row r="345" spans="1:7" x14ac:dyDescent="0.25">
      <c r="A345">
        <v>390</v>
      </c>
      <c r="C345" t="s">
        <v>15</v>
      </c>
      <c r="D345" s="21">
        <v>33741434.805537462</v>
      </c>
      <c r="E345" s="39">
        <v>1.7299999999999999E-2</v>
      </c>
      <c r="G345" s="24">
        <f t="shared" si="4"/>
        <v>48643.901844649838</v>
      </c>
    </row>
    <row r="346" spans="1:7" x14ac:dyDescent="0.25">
      <c r="A346">
        <v>391.1</v>
      </c>
      <c r="C346" t="s">
        <v>122</v>
      </c>
      <c r="D346" s="21">
        <v>4617194.0683810115</v>
      </c>
      <c r="E346" s="39">
        <v>0.05</v>
      </c>
      <c r="G346" s="24">
        <f t="shared" si="4"/>
        <v>19238.308618254214</v>
      </c>
    </row>
    <row r="347" spans="1:7" x14ac:dyDescent="0.25">
      <c r="A347" t="s">
        <v>123</v>
      </c>
      <c r="C347" t="s">
        <v>124</v>
      </c>
      <c r="D347" s="21">
        <v>0</v>
      </c>
      <c r="E347" s="39">
        <v>0.2</v>
      </c>
      <c r="G347" s="24">
        <f t="shared" si="4"/>
        <v>0</v>
      </c>
    </row>
    <row r="348" spans="1:7" x14ac:dyDescent="0.25">
      <c r="A348" t="s">
        <v>125</v>
      </c>
      <c r="C348" t="s">
        <v>126</v>
      </c>
      <c r="D348" s="21">
        <v>0</v>
      </c>
      <c r="E348" s="39">
        <v>0</v>
      </c>
      <c r="G348" s="24">
        <f t="shared" si="4"/>
        <v>0</v>
      </c>
    </row>
    <row r="349" spans="1:7" x14ac:dyDescent="0.25">
      <c r="A349">
        <v>391.1</v>
      </c>
      <c r="C349" t="s">
        <v>127</v>
      </c>
      <c r="D349" s="21">
        <v>0</v>
      </c>
      <c r="E349" s="39">
        <v>0</v>
      </c>
      <c r="G349" s="24">
        <f t="shared" si="4"/>
        <v>0</v>
      </c>
    </row>
    <row r="350" spans="1:7" x14ac:dyDescent="0.25">
      <c r="A350">
        <v>392</v>
      </c>
      <c r="C350" t="s">
        <v>128</v>
      </c>
      <c r="D350" s="21">
        <v>12710039.198975265</v>
      </c>
      <c r="E350" s="39">
        <v>5.1999999999999998E-2</v>
      </c>
      <c r="G350" s="24">
        <f t="shared" si="4"/>
        <v>55076.836528892811</v>
      </c>
    </row>
    <row r="351" spans="1:7" x14ac:dyDescent="0.25">
      <c r="A351">
        <v>393</v>
      </c>
      <c r="C351" t="s">
        <v>129</v>
      </c>
      <c r="D351" s="21">
        <v>2679840.3385998672</v>
      </c>
      <c r="E351" s="39">
        <v>2.86E-2</v>
      </c>
      <c r="G351" s="24">
        <f t="shared" si="4"/>
        <v>6386.9528069963499</v>
      </c>
    </row>
    <row r="352" spans="1:7" x14ac:dyDescent="0.25">
      <c r="A352">
        <v>394</v>
      </c>
      <c r="C352" t="s">
        <v>130</v>
      </c>
      <c r="D352" s="21">
        <v>10053762.337281309</v>
      </c>
      <c r="E352" s="39">
        <v>0.05</v>
      </c>
      <c r="G352" s="24">
        <f t="shared" si="4"/>
        <v>41890.676405338789</v>
      </c>
    </row>
    <row r="353" spans="1:7" x14ac:dyDescent="0.25">
      <c r="A353">
        <v>395</v>
      </c>
      <c r="C353" t="s">
        <v>131</v>
      </c>
      <c r="D353" s="21">
        <v>2288971.6150849322</v>
      </c>
      <c r="E353" s="39">
        <v>0.05</v>
      </c>
      <c r="G353" s="24">
        <f t="shared" si="4"/>
        <v>9537.3817295205517</v>
      </c>
    </row>
    <row r="354" spans="1:7" x14ac:dyDescent="0.25">
      <c r="A354">
        <v>396</v>
      </c>
      <c r="C354" t="s">
        <v>132</v>
      </c>
      <c r="D354" s="21">
        <v>35278274.737405621</v>
      </c>
      <c r="E354" s="39">
        <v>4.6199999999999998E-2</v>
      </c>
      <c r="G354" s="24">
        <f t="shared" si="4"/>
        <v>135821.35773901164</v>
      </c>
    </row>
    <row r="355" spans="1:7" x14ac:dyDescent="0.25">
      <c r="A355">
        <v>397</v>
      </c>
      <c r="C355" t="s">
        <v>26</v>
      </c>
      <c r="D355" s="21">
        <v>0</v>
      </c>
      <c r="E355" s="39">
        <v>6.6699999999999995E-2</v>
      </c>
      <c r="G355" s="24">
        <f t="shared" si="4"/>
        <v>0</v>
      </c>
    </row>
    <row r="356" spans="1:7" x14ac:dyDescent="0.25">
      <c r="A356">
        <v>397.01</v>
      </c>
      <c r="C356" t="s">
        <v>34</v>
      </c>
      <c r="D356" s="21">
        <v>8432053.222039802</v>
      </c>
      <c r="E356" s="39">
        <v>6.6699999999999995E-2</v>
      </c>
      <c r="G356" s="24">
        <f t="shared" si="4"/>
        <v>46868.162492504562</v>
      </c>
    </row>
    <row r="357" spans="1:7" x14ac:dyDescent="0.25">
      <c r="A357">
        <v>397.01</v>
      </c>
      <c r="C357" t="s">
        <v>133</v>
      </c>
      <c r="D357" s="21">
        <v>210545.79802304332</v>
      </c>
      <c r="E357" s="39">
        <v>6.6699999999999995E-2</v>
      </c>
      <c r="G357" s="24">
        <f t="shared" si="4"/>
        <v>1170.283727344749</v>
      </c>
    </row>
    <row r="358" spans="1:7" x14ac:dyDescent="0.25">
      <c r="A358">
        <v>397.02</v>
      </c>
      <c r="C358" t="s">
        <v>25</v>
      </c>
      <c r="D358" s="21">
        <v>27235636.191278487</v>
      </c>
      <c r="E358" s="39">
        <v>6.6699999999999995E-2</v>
      </c>
      <c r="G358" s="24">
        <f t="shared" si="4"/>
        <v>151384.74449652291</v>
      </c>
    </row>
    <row r="359" spans="1:7" x14ac:dyDescent="0.25">
      <c r="A359">
        <v>397.02</v>
      </c>
      <c r="C359" t="s">
        <v>38</v>
      </c>
      <c r="D359" s="21">
        <v>4805422.8034401061</v>
      </c>
      <c r="E359" s="39">
        <v>6.6699999999999995E-2</v>
      </c>
      <c r="G359" s="24">
        <f t="shared" si="4"/>
        <v>26710.141749121252</v>
      </c>
    </row>
    <row r="360" spans="1:7" x14ac:dyDescent="0.25">
      <c r="A360">
        <v>397.02</v>
      </c>
      <c r="C360" t="s">
        <v>105</v>
      </c>
      <c r="D360" s="21">
        <v>5775312.7896904284</v>
      </c>
      <c r="E360" s="39">
        <v>6.6699999999999995E-2</v>
      </c>
      <c r="G360" s="24">
        <f t="shared" si="4"/>
        <v>32101.113589362627</v>
      </c>
    </row>
    <row r="361" spans="1:7" x14ac:dyDescent="0.25">
      <c r="A361">
        <v>397.02</v>
      </c>
      <c r="C361" t="s">
        <v>134</v>
      </c>
      <c r="D361" s="21">
        <v>1745961.6003608732</v>
      </c>
      <c r="E361" s="39">
        <v>6.6699999999999995E-2</v>
      </c>
      <c r="G361" s="24">
        <f t="shared" si="4"/>
        <v>9704.6365620058532</v>
      </c>
    </row>
    <row r="362" spans="1:7" x14ac:dyDescent="0.25">
      <c r="A362">
        <v>397.02</v>
      </c>
      <c r="C362" t="s">
        <v>78</v>
      </c>
      <c r="D362" s="21">
        <v>24368451.213453192</v>
      </c>
      <c r="E362" s="39">
        <v>6.6699999999999995E-2</v>
      </c>
      <c r="G362" s="24">
        <f t="shared" si="4"/>
        <v>135447.97466144396</v>
      </c>
    </row>
    <row r="363" spans="1:7" x14ac:dyDescent="0.25">
      <c r="A363">
        <v>397.02</v>
      </c>
      <c r="C363" t="s">
        <v>135</v>
      </c>
      <c r="D363" s="21">
        <v>267087.92856229702</v>
      </c>
      <c r="E363" s="39">
        <v>6.6699999999999995E-2</v>
      </c>
      <c r="G363" s="24">
        <f t="shared" si="4"/>
        <v>1484.5637362587672</v>
      </c>
    </row>
    <row r="364" spans="1:7" x14ac:dyDescent="0.25">
      <c r="A364">
        <v>397.02</v>
      </c>
      <c r="C364" t="s">
        <v>136</v>
      </c>
      <c r="D364" s="21">
        <v>1669361.3462708301</v>
      </c>
      <c r="E364" s="39">
        <v>6.6699999999999995E-2</v>
      </c>
      <c r="G364" s="24">
        <f t="shared" si="4"/>
        <v>9278.866816355363</v>
      </c>
    </row>
    <row r="365" spans="1:7" x14ac:dyDescent="0.25">
      <c r="A365">
        <v>397.02</v>
      </c>
      <c r="C365" t="s">
        <v>137</v>
      </c>
      <c r="D365" s="21">
        <v>136339386.26839387</v>
      </c>
      <c r="E365" s="39">
        <v>6.6699999999999995E-2</v>
      </c>
      <c r="G365" s="24">
        <f t="shared" si="4"/>
        <v>757819.75534182251</v>
      </c>
    </row>
    <row r="366" spans="1:7" x14ac:dyDescent="0.25">
      <c r="A366">
        <v>397.03</v>
      </c>
      <c r="C366" t="s">
        <v>26</v>
      </c>
      <c r="D366" s="21">
        <v>8792375.1200372092</v>
      </c>
      <c r="E366" s="39">
        <v>6.6699999999999995E-2</v>
      </c>
      <c r="G366" s="24">
        <f t="shared" si="4"/>
        <v>48870.951708873479</v>
      </c>
    </row>
    <row r="367" spans="1:7" x14ac:dyDescent="0.25">
      <c r="A367">
        <v>398</v>
      </c>
      <c r="C367" t="s">
        <v>57</v>
      </c>
      <c r="D367" s="21">
        <v>320059.22387016611</v>
      </c>
      <c r="E367" s="39">
        <v>2.9399999999999999E-2</v>
      </c>
      <c r="G367" s="24">
        <f t="shared" si="4"/>
        <v>784.14509848190687</v>
      </c>
    </row>
    <row r="369" spans="7:7" x14ac:dyDescent="0.25">
      <c r="G369" s="24">
        <f>SUM(G8:G367)</f>
        <v>10673109.719341243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Company</vt:lpstr>
      <vt:lpstr>MO Juris</vt:lpstr>
      <vt:lpstr>Monthly Depreciation Expense MO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2025-09-15T00:31:45Z</dcterms:created>
  <dcterms:modified xsi:type="dcterms:W3CDTF">2025-09-16T19:02:28Z</dcterms:modified>
</cp:coreProperties>
</file>