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defaultThemeVersion="166925"/>
  <xr:revisionPtr revIDLastSave="554" documentId="8_{F95C4EC7-0251-4ACA-8D5E-CB161F87977A}" xr6:coauthVersionLast="47" xr6:coauthVersionMax="47" xr10:uidLastSave="{8D897CEE-B364-4AE6-90ED-6CA8A1B48FA8}"/>
  <bookViews>
    <workbookView xWindow="-120" yWindow="-120" windowWidth="29040" windowHeight="15720" xr2:uid="{001464DF-CF1B-4AA6-98B1-0A3D8A34C765}"/>
  </bookViews>
  <sheets>
    <sheet name="Low Income Programs List" sheetId="1" r:id="rId1"/>
  </sheets>
  <definedNames>
    <definedName name="_xlnm.Print_Titles" localSheetId="0">'Low Income Programs List'!$2:$2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14" i="1" l="1"/>
  <c r="AQ14" i="1"/>
  <c r="AO14" i="1"/>
  <c r="BH14" i="1" l="1"/>
  <c r="BI14" i="1"/>
  <c r="BG14" i="1"/>
  <c r="AM11" i="1" l="1"/>
  <c r="AN11" i="1"/>
  <c r="AL11" i="1"/>
  <c r="AN13" i="1" l="1"/>
  <c r="AM13" i="1"/>
  <c r="AP8" i="1" l="1"/>
  <c r="AQ8" i="1"/>
  <c r="AO8" i="1"/>
  <c r="AM8" i="1"/>
  <c r="AN8" i="1"/>
  <c r="X6" i="1"/>
  <c r="Y6" i="1"/>
  <c r="W6" i="1"/>
  <c r="AH5" i="1" l="1"/>
  <c r="AG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D7" authorId="0" shapeId="0" xr:uid="{518B86DA-4A49-40CD-B696-4B0F82A4B53C}">
      <text>
        <r>
          <rPr>
            <b/>
            <sz val="9"/>
            <color indexed="81"/>
            <rFont val="Tahoma"/>
            <family val="2"/>
          </rPr>
          <t>Author:</t>
        </r>
        <r>
          <rPr>
            <sz val="9"/>
            <color indexed="81"/>
            <rFont val="Tahoma"/>
            <family val="2"/>
          </rPr>
          <t xml:space="preserve">
EASE Customer Count is a split between EDE and EDG.</t>
        </r>
      </text>
    </comment>
    <comment ref="Q8" authorId="0" shapeId="0" xr:uid="{88F02A44-1146-4744-86E7-CEF05A8187F6}">
      <text>
        <r>
          <rPr>
            <b/>
            <sz val="9"/>
            <color indexed="81"/>
            <rFont val="Tahoma"/>
            <family val="2"/>
          </rPr>
          <t>Author:</t>
        </r>
        <r>
          <rPr>
            <sz val="9"/>
            <color indexed="81"/>
            <rFont val="Tahoma"/>
            <family val="2"/>
          </rPr>
          <t xml:space="preserve">
Budget shared between EDE and EDG</t>
        </r>
      </text>
    </comment>
    <comment ref="BD12" authorId="0" shapeId="0" xr:uid="{7ED76E59-7864-47AA-A15C-7BE7272DD396}">
      <text>
        <r>
          <rPr>
            <b/>
            <sz val="9"/>
            <color indexed="81"/>
            <rFont val="Tahoma"/>
            <family val="2"/>
          </rPr>
          <t>Author:</t>
        </r>
        <r>
          <rPr>
            <sz val="9"/>
            <color indexed="81"/>
            <rFont val="Tahoma"/>
            <family val="2"/>
          </rPr>
          <t xml:space="preserve">
EASE Customer Count is a split between EDE and EDG.</t>
        </r>
      </text>
    </comment>
    <comment ref="Q13" authorId="0" shapeId="0" xr:uid="{0BD4392C-6495-4B38-8F1D-C92CC799E352}">
      <text>
        <r>
          <rPr>
            <b/>
            <sz val="9"/>
            <color indexed="81"/>
            <rFont val="Tahoma"/>
            <family val="2"/>
          </rPr>
          <t>Author:</t>
        </r>
        <r>
          <rPr>
            <sz val="9"/>
            <color indexed="81"/>
            <rFont val="Tahoma"/>
            <family val="2"/>
          </rPr>
          <t xml:space="preserve">
Budget shared between EDE and EDG</t>
        </r>
      </text>
    </comment>
  </commentList>
</comments>
</file>

<file path=xl/sharedStrings.xml><?xml version="1.0" encoding="utf-8"?>
<sst xmlns="http://schemas.openxmlformats.org/spreadsheetml/2006/main" count="653" uniqueCount="75">
  <si>
    <r>
      <t>Low Income Programs List - 2025</t>
    </r>
    <r>
      <rPr>
        <sz val="18"/>
        <color theme="1"/>
        <rFont val="Arial"/>
        <family val="2"/>
      </rPr>
      <t xml:space="preserve"> - Please include information on all active programs</t>
    </r>
  </si>
  <si>
    <t>Utility Name</t>
  </si>
  <si>
    <t>Utility Service Type (electric, water,sewer, Gas)</t>
  </si>
  <si>
    <t>Program Name</t>
  </si>
  <si>
    <t>Brief Program Description</t>
  </si>
  <si>
    <t>Eligibility Criteria (age, income, circumstance)</t>
  </si>
  <si>
    <t>Method of Eligibility Determination (self attestation, company verification, 3rd party verification)</t>
  </si>
  <si>
    <t>Creation Method (Source of Authorization - settlement agreement/commission order, tariff, company initiative)</t>
  </si>
  <si>
    <t>Initial Date Enacted</t>
  </si>
  <si>
    <t>Renewal Date or Most Recent Rate Case Authorization</t>
  </si>
  <si>
    <t>Tariff Reference</t>
  </si>
  <si>
    <t>Funding Sources ($)</t>
  </si>
  <si>
    <t>Annual Program Budget</t>
  </si>
  <si>
    <t>Administrative Cost/Overhead</t>
  </si>
  <si>
    <t xml:space="preserve">Administrative Cost/Overhead </t>
  </si>
  <si>
    <t>Assistance Dollars Awarded</t>
  </si>
  <si>
    <t>Amount of Direct Payment  Assistance Provided to</t>
  </si>
  <si>
    <t>Per Customer Assistance Limits</t>
  </si>
  <si>
    <t>Estimated Total Customers Eligible</t>
  </si>
  <si>
    <t>Total Customers Served</t>
  </si>
  <si>
    <t>Number of Program Participants that Successfully Completed the Program</t>
  </si>
  <si>
    <t>Average Duration of Customer Participation in the Program</t>
  </si>
  <si>
    <t xml:space="preserve">Number of Program Participants that were Disconnected </t>
  </si>
  <si>
    <t xml:space="preserve">Program Evaluation Requirements and  Frequency of Evaluation </t>
  </si>
  <si>
    <t>Evaluation Metrics/ Evaluation Methodology of Program Evaluation</t>
  </si>
  <si>
    <t>Date of Last Program Evaluation</t>
  </si>
  <si>
    <t>Program and Application Website Link</t>
  </si>
  <si>
    <t>Shareholder</t>
  </si>
  <si>
    <t>Donations</t>
  </si>
  <si>
    <t>Grants</t>
  </si>
  <si>
    <t>Total</t>
  </si>
  <si>
    <t>Itemized</t>
  </si>
  <si>
    <t>Internal</t>
  </si>
  <si>
    <t>3rd Party</t>
  </si>
  <si>
    <t>Per customer average</t>
  </si>
  <si>
    <t>Customer</t>
  </si>
  <si>
    <t>Utility</t>
  </si>
  <si>
    <t>Per Application, if Applicable</t>
  </si>
  <si>
    <t>Electric</t>
  </si>
  <si>
    <t>Natural Gas</t>
  </si>
  <si>
    <t>Critical Medical Needs Program</t>
  </si>
  <si>
    <t>Low-Income Weatherization Assistance Program</t>
  </si>
  <si>
    <t>Liberty's Action to Support the Elderly</t>
  </si>
  <si>
    <t>Project HELP</t>
  </si>
  <si>
    <t>Low-Income Pilot Program</t>
  </si>
  <si>
    <t>Low-Income Affordability Program</t>
  </si>
  <si>
    <t>Provides 30-day delay of disconnect and/or crisis funds to customers with a doctor-attested medical condition that would be exacerbated by loss of electric service.</t>
  </si>
  <si>
    <t>Must have a doctor-attested condition.</t>
  </si>
  <si>
    <t>Attestation provided by qualified health care professional</t>
  </si>
  <si>
    <t>Stipulated in GRC</t>
  </si>
  <si>
    <t>link</t>
  </si>
  <si>
    <t>ER-2024-0261 (pending)</t>
  </si>
  <si>
    <t>n/a</t>
  </si>
  <si>
    <t>$43,333 	Network Engagement
 $667 		Phone Expenses
 $3,333 	Marketing/Network Engagement
 $39,623 	Utility Assistance Fund
 $8,696 	Admin Costs
 $4,348 	Engagement</t>
  </si>
  <si>
    <t>Statewide Study in Progress (APPRISE)</t>
  </si>
  <si>
    <t>The program provides cost-effective energy-efficient home improvements to Missouri's low income households, especially the elderly, children, those with physical disadvantages and others most affected by high utility costs.</t>
  </si>
  <si>
    <t>60% of State Median Income</t>
  </si>
  <si>
    <t>Active customer, Aged 60+</t>
  </si>
  <si>
    <t>Liberty's Action to Support the Elderly is designed to lift the burden of worry from customers who are elderly or with a disability in the Liberty Central Region electric service area. For customers who qualify, late penalties are waived, due dates may be adjusted, deposits waived, and third party notification is available when an account becomes delinquent.</t>
  </si>
  <si>
    <t xml:space="preserve">Project Help is an assistance program created to meet emergency energy-related expenses of the elderly and/or disabled residents in Liberty's electric and gas service areas. </t>
  </si>
  <si>
    <t>55+ and/or disabled, experiencing hardship</t>
  </si>
  <si>
    <t xml:space="preserve">Qualified participants in this program can receive a credit equal to the monthly customer charge ($16.50) during all months, and an additional credit of $30 during the winter months (November-April). This program is open to all Missouri gas customers. </t>
  </si>
  <si>
    <t xml:space="preserve">Qualified participants in this program can receive a credit equal to the monthly customer charge during all months, and an additional credit of $30 during the winter months (November-April). This program is open to all Missouri gas customers. </t>
  </si>
  <si>
    <t>LIHEAP Eligible (60% SMI) and on Budget Billing Plan (BBP)</t>
  </si>
  <si>
    <t xml:space="preserve">LIHEAP Eligible (60% SMI) </t>
  </si>
  <si>
    <t>Verified through Community Action Agency</t>
  </si>
  <si>
    <t>Customer Attestation</t>
  </si>
  <si>
    <t>Company Initiative</t>
  </si>
  <si>
    <t>Approved in GRC</t>
  </si>
  <si>
    <t>PSC Mo. No. 6, Sec. 4, Sheet No. 8c</t>
  </si>
  <si>
    <t>The Empire District Electric Company d/b/a Liberty</t>
  </si>
  <si>
    <t>The Empire District Gas Company d/b/a Liberty</t>
  </si>
  <si>
    <t>Liberty Utilities (Midstates Natural Gas) Corp. d/b/a Liberty</t>
  </si>
  <si>
    <t>This program provides qualified Missouri customers with a bill statement which reflects a monthly credit equal to the monthly customer charge and revised bill payment amount under the following conditions.</t>
  </si>
  <si>
    <t>Customer Bill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</si>
</sst>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quot;$&quot;* #,##0_);_(&quot;$&quot;* \(#,##0\);_(&quot;$&quot;* &quot;-&quot;??_);_(@_)"/>
    <numFmt numFmtId="165" formatCode="_(* #,##0_);_(* \(#,##0\);_(* &quot;-&quot;??_);_(@_)"/>
  </numFmts>
  <fonts count="15" x14ac:knownFonts="1">
    <font>
      <sz val="11"/>
      <color theme="1"/>
      <name val="Calibri"/>
      <family val="2"/>
      <scheme val="minor"/>
    </font>
    <font>
      <b/>
      <u/>
      <sz val="12"/>
      <color theme="1"/>
      <name val="Arial"/>
      <family val="2"/>
    </font>
    <font>
      <sz val="12"/>
      <color theme="1"/>
      <name val="Arial"/>
      <family val="2"/>
    </font>
    <font>
      <b/>
      <u/>
      <sz val="12"/>
      <color theme="0"/>
      <name val="Arial"/>
      <family val="2"/>
    </font>
    <font>
      <b/>
      <u/>
      <sz val="12"/>
      <name val="Arial"/>
      <family val="2"/>
    </font>
    <font>
      <b/>
      <sz val="12"/>
      <color theme="0"/>
      <name val="Arial"/>
      <family val="2"/>
    </font>
    <font>
      <b/>
      <sz val="12"/>
      <color theme="1"/>
      <name val="Arial"/>
      <family val="2"/>
    </font>
    <font>
      <b/>
      <u/>
      <sz val="18"/>
      <color theme="1"/>
      <name val="Arial"/>
      <family val="2"/>
    </font>
    <font>
      <sz val="18"/>
      <color theme="1"/>
      <name val="Arial"/>
      <family val="2"/>
    </font>
    <font>
      <b/>
      <u/>
      <sz val="12"/>
      <color rgb="FFFF0000"/>
      <name val="Arial"/>
      <family val="2"/>
    </font>
    <font>
      <sz val="11"/>
      <color rgb="FF4A4A4A"/>
      <name val="Calibri"/>
      <family val="2"/>
      <scheme val="minor"/>
    </font>
    <font>
      <sz val="11"/>
      <color theme="1"/>
      <name val="Calibri"/>
      <family val="2"/>
      <scheme val="minor"/>
    </font>
    <font>
      <u/>
      <sz val="11"/>
      <color theme="10"/>
      <name val="Calibri"/>
      <family val="2"/>
      <scheme val="minor"/>
    </font>
    <font>
      <sz val="9"/>
      <color indexed="81"/>
      <name val="Tahoma"/>
      <family val="2"/>
    </font>
    <font>
      <b/>
      <sz val="9"/>
      <color indexed="81"/>
      <name val="Tahoma"/>
      <family val="2"/>
    </font>
  </fonts>
  <fills count="28">
    <fill>
      <patternFill patternType="none"/>
    </fill>
    <fill>
      <patternFill patternType="gray125"/>
    </fill>
    <fill>
      <patternFill patternType="solid">
        <fgColor theme="2" tint="-0.249977111117893"/>
        <bgColor indexed="64"/>
      </patternFill>
    </fill>
    <fill>
      <patternFill patternType="solid">
        <fgColor theme="5"/>
        <bgColor indexed="64"/>
      </patternFill>
    </fill>
    <fill>
      <patternFill patternType="solid">
        <fgColor theme="4"/>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theme="9" tint="0.59999389629810485"/>
        <bgColor indexed="64"/>
      </patternFill>
    </fill>
    <fill>
      <patternFill patternType="solid">
        <fgColor theme="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3"/>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2" tint="-0.499984740745262"/>
        <bgColor indexed="64"/>
      </patternFill>
    </fill>
    <fill>
      <patternFill patternType="solid">
        <fgColor theme="0" tint="-0.14999847407452621"/>
        <bgColor indexed="64"/>
      </patternFill>
    </fill>
    <fill>
      <patternFill patternType="solid">
        <fgColor theme="7" tint="-0.249977111117893"/>
        <bgColor indexed="64"/>
      </patternFill>
    </fill>
    <fill>
      <patternFill patternType="solid">
        <fgColor theme="3" tint="-0.249977111117893"/>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rgb="FFFFFF0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n">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n">
        <color indexed="64"/>
      </left>
      <right/>
      <top style="thin">
        <color indexed="64"/>
      </top>
      <bottom style="thick">
        <color indexed="64"/>
      </bottom>
      <diagonal/>
    </border>
    <border>
      <left style="medium">
        <color indexed="64"/>
      </left>
      <right style="thin">
        <color indexed="64"/>
      </right>
      <top/>
      <bottom style="thick">
        <color indexed="64"/>
      </bottom>
      <diagonal/>
    </border>
    <border>
      <left style="medium">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thin">
        <color indexed="64"/>
      </right>
      <top/>
      <bottom/>
      <diagonal/>
    </border>
    <border>
      <left style="thin">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ck">
        <color indexed="64"/>
      </top>
      <bottom style="thin">
        <color indexed="64"/>
      </bottom>
      <diagonal/>
    </border>
    <border>
      <left style="medium">
        <color indexed="64"/>
      </left>
      <right/>
      <top style="medium">
        <color indexed="64"/>
      </top>
      <bottom style="medium">
        <color theme="1" tint="4.9989318521683403E-2"/>
      </bottom>
      <diagonal/>
    </border>
    <border>
      <left/>
      <right/>
      <top style="medium">
        <color indexed="64"/>
      </top>
      <bottom style="medium">
        <color theme="1" tint="4.9989318521683403E-2"/>
      </bottom>
      <diagonal/>
    </border>
    <border>
      <left/>
      <right style="medium">
        <color indexed="64"/>
      </right>
      <top style="medium">
        <color indexed="64"/>
      </top>
      <bottom style="medium">
        <color theme="1" tint="4.9989318521683403E-2"/>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xf numFmtId="44" fontId="11" fillId="0" borderId="0" applyFont="0" applyFill="0" applyBorder="0" applyAlignment="0" applyProtection="0"/>
    <xf numFmtId="0" fontId="12" fillId="0" borderId="0" applyNumberFormat="0" applyFill="0" applyBorder="0" applyAlignment="0" applyProtection="0"/>
    <xf numFmtId="43" fontId="11" fillId="0" borderId="0" applyFont="0" applyFill="0" applyBorder="0" applyAlignment="0" applyProtection="0"/>
  </cellStyleXfs>
  <cellXfs count="146">
    <xf numFmtId="0" fontId="0" fillId="0" borderId="0" xfId="0"/>
    <xf numFmtId="0" fontId="2" fillId="0" borderId="0" xfId="0" applyFont="1" applyAlignment="1">
      <alignment horizontal="center" vertical="center" wrapText="1"/>
    </xf>
    <xf numFmtId="0" fontId="1" fillId="0" borderId="0" xfId="0" applyFont="1" applyAlignment="1">
      <alignment horizontal="center" vertical="center" wrapText="1"/>
    </xf>
    <xf numFmtId="0" fontId="6" fillId="20" borderId="19" xfId="0" applyFont="1" applyFill="1" applyBorder="1" applyAlignment="1">
      <alignment horizontal="center" vertical="center" wrapText="1"/>
    </xf>
    <xf numFmtId="0" fontId="6" fillId="20" borderId="20" xfId="0" applyFont="1" applyFill="1" applyBorder="1" applyAlignment="1">
      <alignment horizontal="center" vertical="center" wrapText="1"/>
    </xf>
    <xf numFmtId="0" fontId="6" fillId="20" borderId="21" xfId="0" applyFont="1" applyFill="1" applyBorder="1" applyAlignment="1">
      <alignment horizontal="center" vertical="center" wrapText="1"/>
    </xf>
    <xf numFmtId="0" fontId="0" fillId="0" borderId="11" xfId="0" applyBorder="1"/>
    <xf numFmtId="0" fontId="0" fillId="0" borderId="34" xfId="0" applyBorder="1"/>
    <xf numFmtId="0" fontId="0" fillId="0" borderId="1" xfId="0" applyBorder="1"/>
    <xf numFmtId="0" fontId="0" fillId="0" borderId="5" xfId="0" applyBorder="1" applyAlignment="1">
      <alignment horizontal="center" vertical="center" wrapText="1"/>
    </xf>
    <xf numFmtId="0" fontId="0" fillId="0" borderId="15" xfId="0" applyBorder="1" applyAlignment="1">
      <alignment horizontal="center" vertical="center" wrapText="1"/>
    </xf>
    <xf numFmtId="0" fontId="10"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12" xfId="0" applyBorder="1" applyAlignment="1">
      <alignment horizontal="center" vertical="center" wrapText="1"/>
    </xf>
    <xf numFmtId="0" fontId="12" fillId="0" borderId="14" xfId="2" applyBorder="1" applyAlignment="1">
      <alignment horizontal="center" vertical="center" wrapText="1"/>
    </xf>
    <xf numFmtId="164" fontId="0" fillId="0" borderId="1" xfId="1" applyNumberFormat="1" applyFont="1" applyBorder="1" applyAlignment="1">
      <alignment horizontal="center" vertical="center" wrapText="1"/>
    </xf>
    <xf numFmtId="0" fontId="12" fillId="0" borderId="12" xfId="2" applyBorder="1" applyAlignment="1">
      <alignment horizontal="center" vertical="center" wrapText="1"/>
    </xf>
    <xf numFmtId="164" fontId="0" fillId="0" borderId="1" xfId="1" applyNumberFormat="1" applyFont="1" applyFill="1" applyBorder="1" applyAlignment="1">
      <alignment horizontal="center" vertical="center" wrapText="1"/>
    </xf>
    <xf numFmtId="0" fontId="0" fillId="0" borderId="35" xfId="0" applyBorder="1"/>
    <xf numFmtId="0" fontId="0" fillId="0" borderId="12" xfId="0" applyBorder="1"/>
    <xf numFmtId="0" fontId="12" fillId="0" borderId="35" xfId="2" applyBorder="1" applyAlignment="1">
      <alignment horizontal="center" vertical="center" wrapText="1"/>
    </xf>
    <xf numFmtId="164" fontId="0" fillId="0" borderId="4" xfId="1" applyNumberFormat="1" applyFont="1" applyFill="1" applyBorder="1" applyAlignment="1">
      <alignment horizontal="center" vertical="center" wrapText="1"/>
    </xf>
    <xf numFmtId="164" fontId="0" fillId="0" borderId="12" xfId="1" applyNumberFormat="1" applyFont="1" applyBorder="1" applyAlignment="1">
      <alignment horizontal="center" vertical="center" wrapText="1"/>
    </xf>
    <xf numFmtId="0" fontId="0" fillId="0" borderId="39" xfId="0" applyBorder="1"/>
    <xf numFmtId="0" fontId="0" fillId="0" borderId="40" xfId="0" applyBorder="1"/>
    <xf numFmtId="0" fontId="10" fillId="0" borderId="39" xfId="0" applyFont="1" applyBorder="1" applyAlignment="1">
      <alignment horizontal="center" vertical="center" wrapText="1"/>
    </xf>
    <xf numFmtId="0" fontId="0" fillId="0" borderId="39" xfId="0" applyBorder="1" applyAlignment="1">
      <alignment horizontal="center" vertical="center" wrapText="1"/>
    </xf>
    <xf numFmtId="0" fontId="12" fillId="0" borderId="40" xfId="2" applyBorder="1" applyAlignment="1">
      <alignment horizontal="center" vertical="center" wrapText="1"/>
    </xf>
    <xf numFmtId="0" fontId="0" fillId="0" borderId="41" xfId="0" applyBorder="1" applyAlignment="1">
      <alignment horizontal="center" vertical="center" wrapText="1"/>
    </xf>
    <xf numFmtId="165" fontId="0" fillId="0" borderId="15" xfId="3" applyNumberFormat="1" applyFont="1" applyBorder="1" applyAlignment="1">
      <alignment horizontal="center" vertical="center" wrapText="1"/>
    </xf>
    <xf numFmtId="165" fontId="0" fillId="0" borderId="5" xfId="3" applyNumberFormat="1" applyFont="1" applyBorder="1" applyAlignment="1">
      <alignment horizontal="center" vertical="center" wrapText="1"/>
    </xf>
    <xf numFmtId="165" fontId="0" fillId="0" borderId="35" xfId="3" applyNumberFormat="1" applyFont="1" applyBorder="1" applyAlignment="1">
      <alignment horizontal="center" vertical="center" wrapText="1"/>
    </xf>
    <xf numFmtId="165" fontId="0" fillId="0" borderId="4" xfId="3" applyNumberFormat="1" applyFont="1" applyBorder="1" applyAlignment="1">
      <alignment horizontal="center" vertical="center" wrapText="1"/>
    </xf>
    <xf numFmtId="165" fontId="0" fillId="0" borderId="1" xfId="3" applyNumberFormat="1" applyFont="1" applyBorder="1" applyAlignment="1">
      <alignment horizontal="center" vertical="center" wrapText="1"/>
    </xf>
    <xf numFmtId="165" fontId="0" fillId="0" borderId="12" xfId="3" applyNumberFormat="1" applyFont="1" applyBorder="1" applyAlignment="1">
      <alignment horizontal="center" vertical="center" wrapText="1"/>
    </xf>
    <xf numFmtId="165" fontId="0" fillId="0" borderId="41" xfId="3" applyNumberFormat="1" applyFont="1" applyBorder="1" applyAlignment="1">
      <alignment horizontal="center" vertical="center" wrapText="1"/>
    </xf>
    <xf numFmtId="165" fontId="0" fillId="0" borderId="39" xfId="3" applyNumberFormat="1" applyFont="1" applyBorder="1" applyAlignment="1">
      <alignment horizontal="center" vertical="center" wrapText="1"/>
    </xf>
    <xf numFmtId="165" fontId="0" fillId="0" borderId="40" xfId="3" applyNumberFormat="1" applyFont="1" applyBorder="1" applyAlignment="1">
      <alignment horizontal="center" vertical="center" wrapText="1"/>
    </xf>
    <xf numFmtId="164" fontId="0" fillId="0" borderId="15" xfId="1" applyNumberFormat="1" applyFont="1" applyBorder="1" applyAlignment="1">
      <alignment horizontal="center" vertical="center" wrapText="1"/>
    </xf>
    <xf numFmtId="164" fontId="0" fillId="0" borderId="5" xfId="1" applyNumberFormat="1" applyFont="1" applyBorder="1" applyAlignment="1">
      <alignment horizontal="center" vertical="center" wrapText="1"/>
    </xf>
    <xf numFmtId="164" fontId="0" fillId="0" borderId="8" xfId="1" applyNumberFormat="1" applyFont="1" applyBorder="1" applyAlignment="1">
      <alignment horizontal="center" vertical="center" wrapText="1"/>
    </xf>
    <xf numFmtId="164" fontId="0" fillId="0" borderId="35" xfId="1" applyNumberFormat="1" applyFont="1" applyBorder="1" applyAlignment="1">
      <alignment horizontal="center" vertical="center" wrapText="1"/>
    </xf>
    <xf numFmtId="164" fontId="0" fillId="0" borderId="4" xfId="1" applyNumberFormat="1" applyFont="1" applyBorder="1" applyAlignment="1">
      <alignment horizontal="center" vertical="center" wrapText="1"/>
    </xf>
    <xf numFmtId="164" fontId="0" fillId="0" borderId="41" xfId="1" applyNumberFormat="1" applyFont="1" applyBorder="1" applyAlignment="1">
      <alignment horizontal="center" vertical="center" wrapText="1"/>
    </xf>
    <xf numFmtId="164" fontId="0" fillId="0" borderId="39" xfId="1" applyNumberFormat="1" applyFont="1" applyBorder="1" applyAlignment="1">
      <alignment horizontal="center" vertical="center" wrapText="1"/>
    </xf>
    <xf numFmtId="164" fontId="0" fillId="0" borderId="40" xfId="1" applyNumberFormat="1" applyFont="1" applyBorder="1" applyAlignment="1">
      <alignment horizontal="center" vertical="center" wrapText="1"/>
    </xf>
    <xf numFmtId="0" fontId="10" fillId="0" borderId="4" xfId="0" applyFont="1" applyBorder="1" applyAlignment="1">
      <alignment horizontal="left" wrapText="1"/>
    </xf>
    <xf numFmtId="0" fontId="10" fillId="0" borderId="41" xfId="0" applyFont="1" applyBorder="1" applyAlignment="1">
      <alignment horizontal="left" wrapText="1"/>
    </xf>
    <xf numFmtId="0" fontId="12" fillId="0" borderId="12" xfId="2" applyFill="1" applyBorder="1" applyAlignment="1">
      <alignment horizontal="center" vertical="center" wrapText="1"/>
    </xf>
    <xf numFmtId="15" fontId="0" fillId="27" borderId="5" xfId="0" applyNumberFormat="1" applyFill="1" applyBorder="1" applyAlignment="1">
      <alignment horizontal="center" vertical="center" wrapText="1"/>
    </xf>
    <xf numFmtId="165" fontId="0" fillId="0" borderId="5" xfId="3" applyNumberFormat="1" applyFont="1" applyBorder="1" applyAlignment="1">
      <alignment vertical="center" wrapText="1"/>
    </xf>
    <xf numFmtId="0" fontId="4" fillId="2" borderId="6"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6" borderId="32" xfId="0" applyFont="1" applyFill="1" applyBorder="1" applyAlignment="1">
      <alignment horizontal="center" vertical="center" wrapText="1"/>
    </xf>
    <xf numFmtId="0" fontId="4" fillId="6" borderId="0" xfId="0" applyFont="1" applyFill="1" applyAlignment="1">
      <alignment horizontal="center" vertical="center" wrapText="1"/>
    </xf>
    <xf numFmtId="0" fontId="4" fillId="6" borderId="31"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28" xfId="0" applyFont="1" applyFill="1" applyBorder="1" applyAlignment="1">
      <alignment horizontal="center" vertical="center" wrapText="1"/>
    </xf>
    <xf numFmtId="0" fontId="4" fillId="6" borderId="15" xfId="0" applyFont="1" applyFill="1" applyBorder="1" applyAlignment="1">
      <alignment horizontal="center" vertical="center" wrapText="1"/>
    </xf>
    <xf numFmtId="0" fontId="4" fillId="6" borderId="33" xfId="0" applyFont="1" applyFill="1" applyBorder="1" applyAlignment="1">
      <alignment horizontal="center" vertical="center" wrapText="1"/>
    </xf>
    <xf numFmtId="0" fontId="4" fillId="6" borderId="29"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16" borderId="9" xfId="0" applyFont="1" applyFill="1" applyBorder="1" applyAlignment="1">
      <alignment horizontal="center" vertical="center" wrapText="1"/>
    </xf>
    <xf numFmtId="0" fontId="4" fillId="16" borderId="3" xfId="0" applyFont="1" applyFill="1" applyBorder="1" applyAlignment="1">
      <alignment horizontal="center" vertical="center" wrapText="1"/>
    </xf>
    <xf numFmtId="0" fontId="4" fillId="16" borderId="4" xfId="0" applyFont="1" applyFill="1" applyBorder="1" applyAlignment="1">
      <alignment horizontal="center" vertical="center" wrapText="1"/>
    </xf>
    <xf numFmtId="0" fontId="4" fillId="17" borderId="2" xfId="0" applyFont="1" applyFill="1" applyBorder="1" applyAlignment="1">
      <alignment horizontal="center" vertical="center" wrapText="1"/>
    </xf>
    <xf numFmtId="0" fontId="4" fillId="17" borderId="3" xfId="0" applyFont="1" applyFill="1" applyBorder="1" applyAlignment="1">
      <alignment horizontal="center" vertical="center" wrapText="1"/>
    </xf>
    <xf numFmtId="0" fontId="4" fillId="17" borderId="10"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13" borderId="9" xfId="0" applyFont="1" applyFill="1" applyBorder="1" applyAlignment="1">
      <alignment horizontal="center" vertical="center" wrapText="1"/>
    </xf>
    <xf numFmtId="0" fontId="4" fillId="13" borderId="3" xfId="0" applyFont="1" applyFill="1" applyBorder="1" applyAlignment="1">
      <alignment horizontal="center" vertical="center" wrapText="1"/>
    </xf>
    <xf numFmtId="0" fontId="4" fillId="13" borderId="4" xfId="0" applyFont="1" applyFill="1" applyBorder="1" applyAlignment="1">
      <alignment horizontal="center" vertical="center" wrapText="1"/>
    </xf>
    <xf numFmtId="0" fontId="4" fillId="14" borderId="2" xfId="0" applyFont="1" applyFill="1" applyBorder="1" applyAlignment="1">
      <alignment horizontal="center" vertical="center" wrapText="1"/>
    </xf>
    <xf numFmtId="0" fontId="4" fillId="14" borderId="3" xfId="0" applyFont="1" applyFill="1" applyBorder="1" applyAlignment="1">
      <alignment horizontal="center" vertical="center" wrapText="1"/>
    </xf>
    <xf numFmtId="0" fontId="4" fillId="14" borderId="10" xfId="0" applyFont="1" applyFill="1" applyBorder="1" applyAlignment="1">
      <alignment horizontal="center" vertical="center" wrapText="1"/>
    </xf>
    <xf numFmtId="0" fontId="3" fillId="9" borderId="5"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3" fillId="9" borderId="20" xfId="0" applyFont="1" applyFill="1" applyBorder="1" applyAlignment="1">
      <alignment horizontal="center" vertical="center" wrapText="1"/>
    </xf>
    <xf numFmtId="0" fontId="3" fillId="9" borderId="14" xfId="0" applyFont="1" applyFill="1" applyBorder="1" applyAlignment="1">
      <alignment horizontal="center" vertical="center" wrapText="1"/>
    </xf>
    <xf numFmtId="0" fontId="3" fillId="9" borderId="12" xfId="0" applyFont="1" applyFill="1" applyBorder="1" applyAlignment="1">
      <alignment horizontal="center" vertical="center" wrapText="1"/>
    </xf>
    <xf numFmtId="0" fontId="3" fillId="9" borderId="21" xfId="0" applyFont="1" applyFill="1" applyBorder="1" applyAlignment="1">
      <alignment horizontal="center" vertical="center" wrapText="1"/>
    </xf>
    <xf numFmtId="0" fontId="3" fillId="19" borderId="5" xfId="0" applyFont="1" applyFill="1" applyBorder="1" applyAlignment="1">
      <alignment horizontal="center" vertical="center" wrapText="1"/>
    </xf>
    <xf numFmtId="0" fontId="3" fillId="19" borderId="1" xfId="0" applyFont="1" applyFill="1" applyBorder="1" applyAlignment="1">
      <alignment horizontal="center" vertical="center" wrapText="1"/>
    </xf>
    <xf numFmtId="0" fontId="3" fillId="19" borderId="20" xfId="0" applyFont="1" applyFill="1" applyBorder="1" applyAlignment="1">
      <alignment horizontal="center" vertical="center" wrapText="1"/>
    </xf>
    <xf numFmtId="0" fontId="3" fillId="19" borderId="13" xfId="0" applyFont="1" applyFill="1" applyBorder="1" applyAlignment="1">
      <alignment horizontal="center" vertical="center" wrapText="1"/>
    </xf>
    <xf numFmtId="0" fontId="3" fillId="19" borderId="11" xfId="0" applyFont="1" applyFill="1" applyBorder="1" applyAlignment="1">
      <alignment horizontal="center" vertical="center" wrapText="1"/>
    </xf>
    <xf numFmtId="0" fontId="3" fillId="19" borderId="19"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10" borderId="2" xfId="0" applyFont="1" applyFill="1" applyBorder="1" applyAlignment="1">
      <alignment horizontal="center" vertical="center" wrapText="1"/>
    </xf>
    <xf numFmtId="0" fontId="4" fillId="10" borderId="3" xfId="0" applyFont="1" applyFill="1" applyBorder="1" applyAlignment="1">
      <alignment horizontal="center" vertical="center" wrapText="1"/>
    </xf>
    <xf numFmtId="0" fontId="4" fillId="10" borderId="4" xfId="0" applyFont="1" applyFill="1" applyBorder="1" applyAlignment="1">
      <alignment horizontal="center" vertical="center" wrapText="1"/>
    </xf>
    <xf numFmtId="0" fontId="4" fillId="11" borderId="2" xfId="0" applyFont="1" applyFill="1" applyBorder="1" applyAlignment="1">
      <alignment horizontal="center" vertical="center" wrapText="1"/>
    </xf>
    <xf numFmtId="0" fontId="4" fillId="11" borderId="3" xfId="0" applyFont="1" applyFill="1" applyBorder="1" applyAlignment="1">
      <alignment horizontal="center" vertical="center" wrapText="1"/>
    </xf>
    <xf numFmtId="0" fontId="4" fillId="11" borderId="10" xfId="0" applyFont="1" applyFill="1" applyBorder="1" applyAlignment="1">
      <alignment horizontal="center" vertical="center" wrapText="1"/>
    </xf>
    <xf numFmtId="0" fontId="4" fillId="12" borderId="9" xfId="0" applyFont="1" applyFill="1" applyBorder="1" applyAlignment="1">
      <alignment horizontal="center" vertical="center" wrapText="1"/>
    </xf>
    <xf numFmtId="0" fontId="4" fillId="12" borderId="3" xfId="0" applyFont="1" applyFill="1" applyBorder="1" applyAlignment="1">
      <alignment horizontal="center" vertical="center" wrapText="1"/>
    </xf>
    <xf numFmtId="0" fontId="4" fillId="12" borderId="4"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9" fillId="18" borderId="9" xfId="0" applyFont="1" applyFill="1" applyBorder="1" applyAlignment="1">
      <alignment horizontal="center" vertical="center" wrapText="1"/>
    </xf>
    <xf numFmtId="0" fontId="9" fillId="18" borderId="3" xfId="0" applyFont="1" applyFill="1" applyBorder="1" applyAlignment="1">
      <alignment horizontal="center" vertical="center" wrapText="1"/>
    </xf>
    <xf numFmtId="0" fontId="9" fillId="18" borderId="4" xfId="0" applyFont="1" applyFill="1" applyBorder="1" applyAlignment="1">
      <alignment horizontal="center" vertical="center" wrapText="1"/>
    </xf>
    <xf numFmtId="0" fontId="5" fillId="15" borderId="26" xfId="0" applyFont="1" applyFill="1" applyBorder="1" applyAlignment="1">
      <alignment horizontal="center" vertical="center" wrapText="1"/>
    </xf>
    <xf numFmtId="0" fontId="5" fillId="15" borderId="16" xfId="0" applyFont="1" applyFill="1" applyBorder="1" applyAlignment="1">
      <alignment horizontal="center" vertical="center" wrapText="1"/>
    </xf>
    <xf numFmtId="0" fontId="5" fillId="15" borderId="27" xfId="0" applyFont="1" applyFill="1" applyBorder="1" applyAlignment="1">
      <alignment horizontal="center" vertical="center" wrapText="1"/>
    </xf>
    <xf numFmtId="0" fontId="6" fillId="23" borderId="2" xfId="0" applyFont="1" applyFill="1" applyBorder="1" applyAlignment="1">
      <alignment horizontal="center" vertical="center" wrapText="1"/>
    </xf>
    <xf numFmtId="0" fontId="6" fillId="23" borderId="3" xfId="0" applyFont="1" applyFill="1" applyBorder="1" applyAlignment="1">
      <alignment horizontal="center" vertical="center" wrapText="1"/>
    </xf>
    <xf numFmtId="0" fontId="6" fillId="23" borderId="4" xfId="0" applyFont="1" applyFill="1" applyBorder="1" applyAlignment="1">
      <alignment horizontal="center" vertical="center" wrapText="1"/>
    </xf>
    <xf numFmtId="0" fontId="6" fillId="24" borderId="7" xfId="0" applyFont="1" applyFill="1" applyBorder="1" applyAlignment="1">
      <alignment horizontal="center" vertical="center" wrapText="1"/>
    </xf>
    <xf numFmtId="0" fontId="6" fillId="24" borderId="16" xfId="0" applyFont="1" applyFill="1" applyBorder="1" applyAlignment="1">
      <alignment horizontal="center" vertical="center" wrapText="1"/>
    </xf>
    <xf numFmtId="0" fontId="6" fillId="24" borderId="27" xfId="0" applyFont="1" applyFill="1" applyBorder="1" applyAlignment="1">
      <alignment horizontal="center" vertical="center" wrapText="1"/>
    </xf>
    <xf numFmtId="0" fontId="6" fillId="25" borderId="7" xfId="0" applyFont="1" applyFill="1" applyBorder="1" applyAlignment="1">
      <alignment horizontal="center" vertical="center" wrapText="1"/>
    </xf>
    <xf numFmtId="0" fontId="6" fillId="25" borderId="16" xfId="0" applyFont="1" applyFill="1" applyBorder="1" applyAlignment="1">
      <alignment horizontal="center" vertical="center" wrapText="1"/>
    </xf>
    <xf numFmtId="0" fontId="6" fillId="25" borderId="30" xfId="0" applyFont="1" applyFill="1" applyBorder="1" applyAlignment="1">
      <alignment horizontal="center" vertical="center" wrapText="1"/>
    </xf>
    <xf numFmtId="0" fontId="7" fillId="26" borderId="36" xfId="0" applyFont="1" applyFill="1" applyBorder="1" applyAlignment="1">
      <alignment horizontal="center" vertical="center" wrapText="1"/>
    </xf>
    <xf numFmtId="0" fontId="7" fillId="26" borderId="37" xfId="0" applyFont="1" applyFill="1" applyBorder="1" applyAlignment="1">
      <alignment horizontal="center" vertical="center" wrapText="1"/>
    </xf>
    <xf numFmtId="0" fontId="7" fillId="26" borderId="38" xfId="0" applyFont="1" applyFill="1" applyBorder="1" applyAlignment="1">
      <alignment horizontal="center" vertical="center" wrapText="1"/>
    </xf>
    <xf numFmtId="0" fontId="4" fillId="21" borderId="13" xfId="0" applyFont="1" applyFill="1" applyBorder="1" applyAlignment="1">
      <alignment horizontal="center" vertical="center" wrapText="1"/>
    </xf>
    <xf numFmtId="0" fontId="4" fillId="21" borderId="5" xfId="0" applyFont="1" applyFill="1" applyBorder="1" applyAlignment="1">
      <alignment horizontal="center" vertical="center" wrapText="1"/>
    </xf>
    <xf numFmtId="0" fontId="4" fillId="21" borderId="14"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3" fillId="22" borderId="13" xfId="0" applyFont="1" applyFill="1" applyBorder="1" applyAlignment="1">
      <alignment horizontal="center" vertical="center" wrapText="1"/>
    </xf>
    <xf numFmtId="0" fontId="3" fillId="22" borderId="15" xfId="0" applyFont="1" applyFill="1" applyBorder="1" applyAlignment="1">
      <alignment horizontal="center" vertical="center" wrapText="1"/>
    </xf>
    <xf numFmtId="0" fontId="3" fillId="22" borderId="5" xfId="0" applyFont="1" applyFill="1" applyBorder="1" applyAlignment="1">
      <alignment horizontal="center" vertical="center" wrapText="1"/>
    </xf>
    <xf numFmtId="0" fontId="3" fillId="22" borderId="8" xfId="0" applyFont="1" applyFill="1" applyBorder="1" applyAlignment="1">
      <alignment horizontal="center" vertical="center" wrapText="1"/>
    </xf>
    <xf numFmtId="0" fontId="3" fillId="22" borderId="14" xfId="0" applyFont="1" applyFill="1" applyBorder="1" applyAlignment="1">
      <alignment horizontal="center" vertical="center" wrapText="1"/>
    </xf>
    <xf numFmtId="0" fontId="3" fillId="19" borderId="8" xfId="0" applyFont="1" applyFill="1" applyBorder="1" applyAlignment="1">
      <alignment horizontal="center" vertical="center" wrapText="1"/>
    </xf>
    <xf numFmtId="0" fontId="3" fillId="19" borderId="2" xfId="0" applyFont="1" applyFill="1" applyBorder="1" applyAlignment="1">
      <alignment horizontal="center" vertical="center" wrapText="1"/>
    </xf>
    <xf numFmtId="0" fontId="3" fillId="19" borderId="24" xfId="0" applyFont="1" applyFill="1" applyBorder="1" applyAlignment="1">
      <alignment horizontal="center" vertical="center" wrapText="1"/>
    </xf>
    <xf numFmtId="0" fontId="3" fillId="9" borderId="13" xfId="0" applyFont="1" applyFill="1" applyBorder="1" applyAlignment="1">
      <alignment horizontal="center" vertical="center" wrapText="1"/>
    </xf>
    <xf numFmtId="0" fontId="3" fillId="9" borderId="11" xfId="0" applyFont="1" applyFill="1" applyBorder="1" applyAlignment="1">
      <alignment horizontal="center" vertical="center" wrapText="1"/>
    </xf>
    <xf numFmtId="0" fontId="3" fillId="9" borderId="19" xfId="0" applyFont="1" applyFill="1" applyBorder="1" applyAlignment="1">
      <alignment horizontal="center" vertical="center" wrapText="1"/>
    </xf>
  </cellXfs>
  <cellStyles count="4">
    <cellStyle name="Comma" xfId="3" builtinId="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entral.libertyutilities.com/all/residential/my-account/project-help.html" TargetMode="External"/><Relationship Id="rId13" Type="http://schemas.openxmlformats.org/officeDocument/2006/relationships/hyperlink" Target="https://central.libertyutilities.com/uploads/2023.01.04%20MO_ELE_4.20_EASE.pdf" TargetMode="External"/><Relationship Id="rId18" Type="http://schemas.openxmlformats.org/officeDocument/2006/relationships/hyperlink" Target="https://central.libertyutilities.com/uploads/2023.01.04%20MO_ELE_4.20_EASE.pdf" TargetMode="External"/><Relationship Id="rId3" Type="http://schemas.openxmlformats.org/officeDocument/2006/relationships/hyperlink" Target="https://dnr.mo.gov/energy/weatherization" TargetMode="External"/><Relationship Id="rId21" Type="http://schemas.openxmlformats.org/officeDocument/2006/relationships/vmlDrawing" Target="../drawings/vmlDrawing1.vml"/><Relationship Id="rId7" Type="http://schemas.openxmlformats.org/officeDocument/2006/relationships/hyperlink" Target="https://central.libertyutilities.com/all/residential/my-account/project-help.html" TargetMode="External"/><Relationship Id="rId12" Type="http://schemas.openxmlformats.org/officeDocument/2006/relationships/hyperlink" Target="https://central.libertyutilities.com/uploads/2023.01.04%20MO_ELE_4.24_LOW%20INCOME%20PILOT.pdf" TargetMode="External"/><Relationship Id="rId17" Type="http://schemas.openxmlformats.org/officeDocument/2006/relationships/hyperlink" Target="https://central.libertyutilities.com/uploads/MO%20CURRENT%20EDG%20GAS%20TARIFF%20%20120124.pdf" TargetMode="External"/><Relationship Id="rId2" Type="http://schemas.openxmlformats.org/officeDocument/2006/relationships/hyperlink" Target="https://central.libertyutilities.com/all/residential/my-account/critical-medical-needs-program.html" TargetMode="External"/><Relationship Id="rId16" Type="http://schemas.openxmlformats.org/officeDocument/2006/relationships/hyperlink" Target="https://central.libertyutilities.com/uploads/MO%20CURRENT%20EDG%20GAS%20TARIFF%20%20120124.pdf" TargetMode="External"/><Relationship Id="rId20" Type="http://schemas.openxmlformats.org/officeDocument/2006/relationships/printerSettings" Target="../printerSettings/printerSettings1.bin"/><Relationship Id="rId1" Type="http://schemas.openxmlformats.org/officeDocument/2006/relationships/hyperlink" Target="https://central.libertyutilities.com/uploads/MO_ELE_4.28_CNP.pdf" TargetMode="External"/><Relationship Id="rId6" Type="http://schemas.openxmlformats.org/officeDocument/2006/relationships/hyperlink" Target="https://central.libertyutilities.com/all/residential/my-account/action-to-support-the-elderly.html" TargetMode="External"/><Relationship Id="rId11" Type="http://schemas.openxmlformats.org/officeDocument/2006/relationships/hyperlink" Target="https://central.libertyutilities.com/all/residential/my-account/experimental-low-income-program.html" TargetMode="External"/><Relationship Id="rId5" Type="http://schemas.openxmlformats.org/officeDocument/2006/relationships/hyperlink" Target="https://dnr.mo.gov/energy/weatherization" TargetMode="External"/><Relationship Id="rId15" Type="http://schemas.openxmlformats.org/officeDocument/2006/relationships/hyperlink" Target="https://missouri.libertyutilities.com/uploads/MO%20CURRENT%20LIBERTY%20GAS%20TARIFF%20100125.pdf" TargetMode="External"/><Relationship Id="rId10" Type="http://schemas.openxmlformats.org/officeDocument/2006/relationships/hyperlink" Target="https://central.libertyutilities.com/all/residential/my-account/experimental-low-income-program.html" TargetMode="External"/><Relationship Id="rId19" Type="http://schemas.openxmlformats.org/officeDocument/2006/relationships/hyperlink" Target="https://central.libertyutilities.com/all/residential/my-account/action-to-support-the-elderly.html" TargetMode="External"/><Relationship Id="rId4" Type="http://schemas.openxmlformats.org/officeDocument/2006/relationships/hyperlink" Target="https://dnr.mo.gov/energy/weatherization" TargetMode="External"/><Relationship Id="rId9" Type="http://schemas.openxmlformats.org/officeDocument/2006/relationships/hyperlink" Target="https://central.libertyutilities.com/all/residential/my-account/low-income-pilot-program.html" TargetMode="External"/><Relationship Id="rId14" Type="http://schemas.openxmlformats.org/officeDocument/2006/relationships/hyperlink" Target="https://missouri.libertyutilities.com/uploads/MO%20CURRENT%20LIBERTY%20GAS%20TARIFF%20100125.pdf" TargetMode="External"/><Relationship Id="rId22"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22A97-FD8D-4776-901A-F99A81DF904B}">
  <sheetPr>
    <pageSetUpPr fitToPage="1"/>
  </sheetPr>
  <dimension ref="A1:BS16"/>
  <sheetViews>
    <sheetView tabSelected="1" zoomScale="80" zoomScaleNormal="80" workbookViewId="0">
      <pane xSplit="3" ySplit="4" topLeftCell="W5" activePane="bottomRight" state="frozen"/>
      <selection pane="topRight" activeCell="D1" sqref="D1"/>
      <selection pane="bottomLeft" activeCell="A4" sqref="A4"/>
      <selection pane="bottomRight" activeCell="C5" sqref="C5"/>
    </sheetView>
  </sheetViews>
  <sheetFormatPr defaultColWidth="9.140625" defaultRowHeight="15" x14ac:dyDescent="0.25"/>
  <cols>
    <col min="1" max="1" width="61.140625" style="1" customWidth="1"/>
    <col min="2" max="2" width="20.42578125" style="1" customWidth="1"/>
    <col min="3" max="3" width="52" style="1" customWidth="1"/>
    <col min="4" max="4" width="154.140625" style="1" bestFit="1" customWidth="1"/>
    <col min="5" max="5" width="33.5703125" style="1" customWidth="1"/>
    <col min="6" max="6" width="48.42578125" style="1" customWidth="1"/>
    <col min="7" max="7" width="39.5703125" style="1" customWidth="1"/>
    <col min="8" max="8" width="15" style="1" customWidth="1"/>
    <col min="9" max="9" width="16.85546875" style="1" customWidth="1"/>
    <col min="10" max="10" width="18.140625" style="1" customWidth="1"/>
    <col min="11" max="15" width="15.5703125" style="1" customWidth="1"/>
    <col min="16" max="16" width="18.140625" style="1" customWidth="1"/>
    <col min="17" max="22" width="15.5703125" style="1" customWidth="1"/>
    <col min="23" max="23" width="12.140625" style="1" customWidth="1"/>
    <col min="24" max="24" width="14.42578125" style="1" customWidth="1"/>
    <col min="25" max="25" width="12.42578125" style="1" customWidth="1"/>
    <col min="26" max="26" width="11.42578125" style="1" customWidth="1"/>
    <col min="27" max="27" width="22.5703125" style="1" customWidth="1"/>
    <col min="28" max="28" width="22.5703125" style="1" bestFit="1" customWidth="1"/>
    <col min="29" max="29" width="14" style="1" customWidth="1"/>
    <col min="30" max="31" width="13.5703125" style="1" customWidth="1"/>
    <col min="32" max="32" width="13.42578125" style="1" customWidth="1"/>
    <col min="33" max="33" width="13.140625" style="1" customWidth="1"/>
    <col min="34" max="34" width="15.42578125" style="1" customWidth="1"/>
    <col min="35" max="35" width="11.5703125" style="1" customWidth="1"/>
    <col min="36" max="36" width="11.42578125" style="1" customWidth="1"/>
    <col min="37" max="40" width="12.140625" style="1" customWidth="1"/>
    <col min="41" max="41" width="11.5703125" style="1" customWidth="1"/>
    <col min="42" max="43" width="13.5703125" style="1" bestFit="1" customWidth="1"/>
    <col min="44" max="44" width="11.5703125" style="1" customWidth="1"/>
    <col min="45" max="45" width="11.42578125" style="1" customWidth="1"/>
    <col min="46" max="46" width="12.140625" style="1" customWidth="1"/>
    <col min="47" max="54" width="13.42578125" style="1" customWidth="1"/>
    <col min="55" max="55" width="13.5703125" style="1" customWidth="1"/>
    <col min="56" max="61" width="13.42578125" style="1" customWidth="1"/>
    <col min="62" max="67" width="12.5703125" style="1" customWidth="1"/>
    <col min="68" max="71" width="28.5703125" style="1" customWidth="1"/>
    <col min="72" max="16384" width="9.140625" style="1"/>
  </cols>
  <sheetData>
    <row r="1" spans="1:71" ht="36.75" customHeight="1" thickBot="1" x14ac:dyDescent="0.3">
      <c r="A1" s="124" t="s">
        <v>0</v>
      </c>
      <c r="B1" s="125"/>
      <c r="C1" s="125"/>
      <c r="D1" s="125"/>
      <c r="E1" s="125"/>
      <c r="F1" s="125"/>
      <c r="G1" s="125"/>
      <c r="H1" s="125"/>
      <c r="I1" s="125"/>
      <c r="J1" s="125"/>
      <c r="K1" s="125"/>
      <c r="L1" s="125"/>
      <c r="M1" s="125"/>
      <c r="N1" s="125"/>
      <c r="O1" s="125"/>
      <c r="P1" s="125"/>
      <c r="Q1" s="125"/>
      <c r="R1" s="125"/>
      <c r="S1" s="125"/>
      <c r="T1" s="125"/>
      <c r="U1" s="125"/>
      <c r="V1" s="125"/>
      <c r="W1" s="125"/>
      <c r="X1" s="125"/>
      <c r="Y1" s="125"/>
      <c r="Z1" s="125"/>
      <c r="AA1" s="125"/>
      <c r="AB1" s="125"/>
      <c r="AC1" s="125"/>
      <c r="AD1" s="125"/>
      <c r="AE1" s="125"/>
      <c r="AF1" s="125"/>
      <c r="AG1" s="125"/>
      <c r="AH1" s="125"/>
      <c r="AI1" s="125"/>
      <c r="AJ1" s="125"/>
      <c r="AK1" s="125"/>
      <c r="AL1" s="125"/>
      <c r="AM1" s="125"/>
      <c r="AN1" s="125"/>
      <c r="AO1" s="125"/>
      <c r="AP1" s="125"/>
      <c r="AQ1" s="125"/>
      <c r="AR1" s="125"/>
      <c r="AS1" s="125"/>
      <c r="AT1" s="125"/>
      <c r="AU1" s="125"/>
      <c r="AV1" s="125"/>
      <c r="AW1" s="125"/>
      <c r="AX1" s="125"/>
      <c r="AY1" s="125"/>
      <c r="AZ1" s="125"/>
      <c r="BA1" s="125"/>
      <c r="BB1" s="125"/>
      <c r="BC1" s="125"/>
      <c r="BD1" s="125"/>
      <c r="BE1" s="125"/>
      <c r="BF1" s="125"/>
      <c r="BG1" s="125"/>
      <c r="BH1" s="125"/>
      <c r="BI1" s="125"/>
      <c r="BJ1" s="125"/>
      <c r="BK1" s="125"/>
      <c r="BL1" s="125"/>
      <c r="BM1" s="125"/>
      <c r="BN1" s="125"/>
      <c r="BO1" s="125"/>
      <c r="BP1" s="125"/>
      <c r="BQ1" s="125"/>
      <c r="BR1" s="125"/>
      <c r="BS1" s="126"/>
    </row>
    <row r="2" spans="1:71" s="2" customFormat="1" ht="73.349999999999994" customHeight="1" x14ac:dyDescent="0.25">
      <c r="A2" s="143" t="s">
        <v>1</v>
      </c>
      <c r="B2" s="80" t="s">
        <v>2</v>
      </c>
      <c r="C2" s="83" t="s">
        <v>3</v>
      </c>
      <c r="D2" s="89" t="s">
        <v>4</v>
      </c>
      <c r="E2" s="86" t="s">
        <v>5</v>
      </c>
      <c r="F2" s="86" t="s">
        <v>6</v>
      </c>
      <c r="G2" s="86" t="s">
        <v>7</v>
      </c>
      <c r="H2" s="86" t="s">
        <v>8</v>
      </c>
      <c r="I2" s="86" t="s">
        <v>9</v>
      </c>
      <c r="J2" s="140" t="s">
        <v>10</v>
      </c>
      <c r="K2" s="135" t="s">
        <v>11</v>
      </c>
      <c r="L2" s="136"/>
      <c r="M2" s="136"/>
      <c r="N2" s="136"/>
      <c r="O2" s="136"/>
      <c r="P2" s="137"/>
      <c r="Q2" s="137"/>
      <c r="R2" s="138"/>
      <c r="S2" s="138"/>
      <c r="T2" s="138"/>
      <c r="U2" s="138"/>
      <c r="V2" s="139"/>
      <c r="W2" s="127" t="s">
        <v>12</v>
      </c>
      <c r="X2" s="128"/>
      <c r="Y2" s="128"/>
      <c r="Z2" s="128" t="s">
        <v>12</v>
      </c>
      <c r="AA2" s="128"/>
      <c r="AB2" s="128"/>
      <c r="AC2" s="128" t="s">
        <v>13</v>
      </c>
      <c r="AD2" s="128"/>
      <c r="AE2" s="128"/>
      <c r="AF2" s="128" t="s">
        <v>14</v>
      </c>
      <c r="AG2" s="128"/>
      <c r="AH2" s="129"/>
      <c r="AI2" s="130" t="s">
        <v>15</v>
      </c>
      <c r="AJ2" s="92"/>
      <c r="AK2" s="92"/>
      <c r="AL2" s="92" t="s">
        <v>15</v>
      </c>
      <c r="AM2" s="92"/>
      <c r="AN2" s="93"/>
      <c r="AO2" s="131" t="s">
        <v>16</v>
      </c>
      <c r="AP2" s="132"/>
      <c r="AQ2" s="132"/>
      <c r="AR2" s="132" t="s">
        <v>16</v>
      </c>
      <c r="AS2" s="132"/>
      <c r="AT2" s="133"/>
      <c r="AU2" s="134" t="s">
        <v>17</v>
      </c>
      <c r="AV2" s="72"/>
      <c r="AW2" s="72"/>
      <c r="AX2" s="72" t="s">
        <v>17</v>
      </c>
      <c r="AY2" s="72"/>
      <c r="AZ2" s="73"/>
      <c r="BA2" s="56" t="s">
        <v>18</v>
      </c>
      <c r="BB2" s="57"/>
      <c r="BC2" s="58"/>
      <c r="BD2" s="56" t="s">
        <v>19</v>
      </c>
      <c r="BE2" s="57"/>
      <c r="BF2" s="58"/>
      <c r="BG2" s="56" t="s">
        <v>20</v>
      </c>
      <c r="BH2" s="57"/>
      <c r="BI2" s="58"/>
      <c r="BJ2" s="56" t="s">
        <v>21</v>
      </c>
      <c r="BK2" s="57"/>
      <c r="BL2" s="58"/>
      <c r="BM2" s="56" t="s">
        <v>22</v>
      </c>
      <c r="BN2" s="57"/>
      <c r="BO2" s="62"/>
      <c r="BP2" s="64" t="s">
        <v>23</v>
      </c>
      <c r="BQ2" s="52" t="s">
        <v>24</v>
      </c>
      <c r="BR2" s="52" t="s">
        <v>25</v>
      </c>
      <c r="BS2" s="54" t="s">
        <v>26</v>
      </c>
    </row>
    <row r="3" spans="1:71" s="2" customFormat="1" ht="27.75" customHeight="1" x14ac:dyDescent="0.25">
      <c r="A3" s="144"/>
      <c r="B3" s="81"/>
      <c r="C3" s="84"/>
      <c r="D3" s="90"/>
      <c r="E3" s="87"/>
      <c r="F3" s="87"/>
      <c r="G3" s="87"/>
      <c r="H3" s="87"/>
      <c r="I3" s="87"/>
      <c r="J3" s="141"/>
      <c r="K3" s="112" t="s">
        <v>74</v>
      </c>
      <c r="L3" s="113"/>
      <c r="M3" s="114"/>
      <c r="N3" s="115" t="s">
        <v>27</v>
      </c>
      <c r="O3" s="116"/>
      <c r="P3" s="117"/>
      <c r="Q3" s="118" t="s">
        <v>28</v>
      </c>
      <c r="R3" s="119"/>
      <c r="S3" s="120"/>
      <c r="T3" s="121" t="s">
        <v>29</v>
      </c>
      <c r="U3" s="122"/>
      <c r="V3" s="123"/>
      <c r="W3" s="94" t="s">
        <v>30</v>
      </c>
      <c r="X3" s="95"/>
      <c r="Y3" s="96"/>
      <c r="Z3" s="109" t="s">
        <v>31</v>
      </c>
      <c r="AA3" s="110"/>
      <c r="AB3" s="111"/>
      <c r="AC3" s="97" t="s">
        <v>32</v>
      </c>
      <c r="AD3" s="98"/>
      <c r="AE3" s="99"/>
      <c r="AF3" s="100" t="s">
        <v>33</v>
      </c>
      <c r="AG3" s="101"/>
      <c r="AH3" s="102"/>
      <c r="AI3" s="103" t="s">
        <v>30</v>
      </c>
      <c r="AJ3" s="104"/>
      <c r="AK3" s="105"/>
      <c r="AL3" s="106" t="s">
        <v>34</v>
      </c>
      <c r="AM3" s="107"/>
      <c r="AN3" s="108"/>
      <c r="AO3" s="66" t="s">
        <v>35</v>
      </c>
      <c r="AP3" s="67"/>
      <c r="AQ3" s="68"/>
      <c r="AR3" s="69" t="s">
        <v>36</v>
      </c>
      <c r="AS3" s="70"/>
      <c r="AT3" s="71"/>
      <c r="AU3" s="74" t="s">
        <v>30</v>
      </c>
      <c r="AV3" s="75"/>
      <c r="AW3" s="76"/>
      <c r="AX3" s="77" t="s">
        <v>37</v>
      </c>
      <c r="AY3" s="78"/>
      <c r="AZ3" s="79"/>
      <c r="BA3" s="59"/>
      <c r="BB3" s="60"/>
      <c r="BC3" s="61"/>
      <c r="BD3" s="59"/>
      <c r="BE3" s="60"/>
      <c r="BF3" s="61"/>
      <c r="BG3" s="59"/>
      <c r="BH3" s="60"/>
      <c r="BI3" s="61"/>
      <c r="BJ3" s="59"/>
      <c r="BK3" s="60"/>
      <c r="BL3" s="61"/>
      <c r="BM3" s="59"/>
      <c r="BN3" s="60"/>
      <c r="BO3" s="63"/>
      <c r="BP3" s="64"/>
      <c r="BQ3" s="52"/>
      <c r="BR3" s="52"/>
      <c r="BS3" s="54"/>
    </row>
    <row r="4" spans="1:71" ht="16.5" thickBot="1" x14ac:dyDescent="0.3">
      <c r="A4" s="145"/>
      <c r="B4" s="82"/>
      <c r="C4" s="85"/>
      <c r="D4" s="91"/>
      <c r="E4" s="88"/>
      <c r="F4" s="88"/>
      <c r="G4" s="88"/>
      <c r="H4" s="88"/>
      <c r="I4" s="88"/>
      <c r="J4" s="142"/>
      <c r="K4" s="3">
        <v>2022</v>
      </c>
      <c r="L4" s="4">
        <v>2023</v>
      </c>
      <c r="M4" s="4">
        <v>2024</v>
      </c>
      <c r="N4" s="3">
        <v>2022</v>
      </c>
      <c r="O4" s="4">
        <v>2023</v>
      </c>
      <c r="P4" s="4">
        <v>2024</v>
      </c>
      <c r="Q4" s="3">
        <v>2022</v>
      </c>
      <c r="R4" s="4">
        <v>2023</v>
      </c>
      <c r="S4" s="4">
        <v>2024</v>
      </c>
      <c r="T4" s="3">
        <v>2022</v>
      </c>
      <c r="U4" s="4">
        <v>2023</v>
      </c>
      <c r="V4" s="4">
        <v>2024</v>
      </c>
      <c r="W4" s="3">
        <v>2022</v>
      </c>
      <c r="X4" s="4">
        <v>2023</v>
      </c>
      <c r="Y4" s="4">
        <v>2024</v>
      </c>
      <c r="Z4" s="3">
        <v>2022</v>
      </c>
      <c r="AA4" s="4">
        <v>2023</v>
      </c>
      <c r="AB4" s="4">
        <v>2024</v>
      </c>
      <c r="AC4" s="4">
        <v>2022</v>
      </c>
      <c r="AD4" s="4">
        <v>2023</v>
      </c>
      <c r="AE4" s="4">
        <v>2024</v>
      </c>
      <c r="AF4" s="4">
        <v>2022</v>
      </c>
      <c r="AG4" s="4">
        <v>2023</v>
      </c>
      <c r="AH4" s="5">
        <v>2024</v>
      </c>
      <c r="AI4" s="3">
        <v>2022</v>
      </c>
      <c r="AJ4" s="4">
        <v>2023</v>
      </c>
      <c r="AK4" s="4">
        <v>2024</v>
      </c>
      <c r="AL4" s="4">
        <v>2022</v>
      </c>
      <c r="AM4" s="4">
        <v>2023</v>
      </c>
      <c r="AN4" s="5">
        <v>2024</v>
      </c>
      <c r="AO4" s="3">
        <v>2022</v>
      </c>
      <c r="AP4" s="4">
        <v>2023</v>
      </c>
      <c r="AQ4" s="4">
        <v>2024</v>
      </c>
      <c r="AR4" s="4">
        <v>2022</v>
      </c>
      <c r="AS4" s="4">
        <v>2023</v>
      </c>
      <c r="AT4" s="5">
        <v>2024</v>
      </c>
      <c r="AU4" s="3">
        <v>2022</v>
      </c>
      <c r="AV4" s="4">
        <v>2023</v>
      </c>
      <c r="AW4" s="4">
        <v>2024</v>
      </c>
      <c r="AX4" s="4">
        <v>2022</v>
      </c>
      <c r="AY4" s="4">
        <v>2023</v>
      </c>
      <c r="AZ4" s="5">
        <v>2024</v>
      </c>
      <c r="BA4" s="3">
        <v>2022</v>
      </c>
      <c r="BB4" s="4">
        <v>2023</v>
      </c>
      <c r="BC4" s="4">
        <v>2024</v>
      </c>
      <c r="BD4" s="4">
        <v>2022</v>
      </c>
      <c r="BE4" s="4">
        <v>2023</v>
      </c>
      <c r="BF4" s="4">
        <v>2024</v>
      </c>
      <c r="BG4" s="4">
        <v>2022</v>
      </c>
      <c r="BH4" s="4">
        <v>2023</v>
      </c>
      <c r="BI4" s="4">
        <v>2024</v>
      </c>
      <c r="BJ4" s="4">
        <v>2022</v>
      </c>
      <c r="BK4" s="4">
        <v>2023</v>
      </c>
      <c r="BL4" s="4">
        <v>2024</v>
      </c>
      <c r="BM4" s="4">
        <v>2022</v>
      </c>
      <c r="BN4" s="4">
        <v>2023</v>
      </c>
      <c r="BO4" s="5">
        <v>2024</v>
      </c>
      <c r="BP4" s="65"/>
      <c r="BQ4" s="53"/>
      <c r="BR4" s="53"/>
      <c r="BS4" s="55"/>
    </row>
    <row r="5" spans="1:71" ht="163.35" customHeight="1" thickTop="1" x14ac:dyDescent="0.25">
      <c r="A5" s="6" t="s">
        <v>70</v>
      </c>
      <c r="B5" s="7" t="s">
        <v>38</v>
      </c>
      <c r="C5" s="19" t="s">
        <v>40</v>
      </c>
      <c r="D5" s="47" t="s">
        <v>46</v>
      </c>
      <c r="E5" s="9" t="s">
        <v>47</v>
      </c>
      <c r="F5" s="9" t="s">
        <v>48</v>
      </c>
      <c r="G5" s="9" t="s">
        <v>49</v>
      </c>
      <c r="H5" s="50">
        <v>44996</v>
      </c>
      <c r="I5" s="9" t="s">
        <v>51</v>
      </c>
      <c r="J5" s="21" t="s">
        <v>50</v>
      </c>
      <c r="K5" s="39" t="s">
        <v>52</v>
      </c>
      <c r="L5" s="39">
        <v>50000</v>
      </c>
      <c r="M5" s="39">
        <v>50000</v>
      </c>
      <c r="N5" s="39" t="s">
        <v>52</v>
      </c>
      <c r="O5" s="39">
        <v>50000</v>
      </c>
      <c r="P5" s="40">
        <v>50000</v>
      </c>
      <c r="Q5" s="40" t="s">
        <v>52</v>
      </c>
      <c r="R5" s="41" t="s">
        <v>52</v>
      </c>
      <c r="S5" s="41" t="s">
        <v>52</v>
      </c>
      <c r="T5" s="40" t="s">
        <v>52</v>
      </c>
      <c r="U5" s="41" t="s">
        <v>52</v>
      </c>
      <c r="V5" s="42" t="s">
        <v>52</v>
      </c>
      <c r="W5" s="39" t="s">
        <v>52</v>
      </c>
      <c r="X5" s="40">
        <v>100000</v>
      </c>
      <c r="Y5" s="40">
        <v>100000</v>
      </c>
      <c r="Z5" s="40" t="s">
        <v>52</v>
      </c>
      <c r="AA5" s="40" t="s">
        <v>53</v>
      </c>
      <c r="AB5" s="40" t="s">
        <v>53</v>
      </c>
      <c r="AC5" s="40" t="s">
        <v>52</v>
      </c>
      <c r="AD5" s="40" t="s">
        <v>52</v>
      </c>
      <c r="AE5" s="40" t="s">
        <v>52</v>
      </c>
      <c r="AF5" s="40" t="s">
        <v>52</v>
      </c>
      <c r="AG5" s="40">
        <f>667+4348+8986</f>
        <v>14001</v>
      </c>
      <c r="AH5" s="42">
        <f>667+4348+8986</f>
        <v>14001</v>
      </c>
      <c r="AI5" s="39" t="s">
        <v>52</v>
      </c>
      <c r="AJ5" s="40">
        <v>8212</v>
      </c>
      <c r="AK5" s="40">
        <v>19369</v>
      </c>
      <c r="AL5" s="40" t="s">
        <v>52</v>
      </c>
      <c r="AM5" s="40">
        <v>1026</v>
      </c>
      <c r="AN5" s="42">
        <v>775</v>
      </c>
      <c r="AO5" s="39" t="s">
        <v>52</v>
      </c>
      <c r="AP5" s="40">
        <v>8212</v>
      </c>
      <c r="AQ5" s="40">
        <v>19369</v>
      </c>
      <c r="AR5" s="40" t="s">
        <v>52</v>
      </c>
      <c r="AS5" s="40">
        <v>1026</v>
      </c>
      <c r="AT5" s="42">
        <v>775</v>
      </c>
      <c r="AU5" s="39" t="s">
        <v>52</v>
      </c>
      <c r="AV5" s="40" t="s">
        <v>52</v>
      </c>
      <c r="AW5" s="40" t="s">
        <v>52</v>
      </c>
      <c r="AX5" s="40" t="s">
        <v>52</v>
      </c>
      <c r="AY5" s="40" t="s">
        <v>52</v>
      </c>
      <c r="AZ5" s="42" t="s">
        <v>52</v>
      </c>
      <c r="BA5" s="30" t="s">
        <v>52</v>
      </c>
      <c r="BB5" s="31" t="s">
        <v>52</v>
      </c>
      <c r="BC5" s="31" t="s">
        <v>52</v>
      </c>
      <c r="BD5" s="31" t="s">
        <v>52</v>
      </c>
      <c r="BE5" s="31">
        <v>20</v>
      </c>
      <c r="BF5" s="31">
        <v>54</v>
      </c>
      <c r="BG5" s="31" t="s">
        <v>52</v>
      </c>
      <c r="BH5" s="31">
        <v>20</v>
      </c>
      <c r="BI5" s="31">
        <v>54</v>
      </c>
      <c r="BJ5" s="31" t="s">
        <v>52</v>
      </c>
      <c r="BK5" s="31" t="s">
        <v>52</v>
      </c>
      <c r="BL5" s="31" t="s">
        <v>52</v>
      </c>
      <c r="BM5" s="31" t="s">
        <v>52</v>
      </c>
      <c r="BN5" s="51">
        <v>8</v>
      </c>
      <c r="BO5" s="32">
        <v>8</v>
      </c>
      <c r="BP5" s="10" t="s">
        <v>52</v>
      </c>
      <c r="BQ5" s="9" t="s">
        <v>52</v>
      </c>
      <c r="BR5" s="9" t="s">
        <v>54</v>
      </c>
      <c r="BS5" s="15" t="s">
        <v>50</v>
      </c>
    </row>
    <row r="6" spans="1:71" ht="70.349999999999994" customHeight="1" x14ac:dyDescent="0.25">
      <c r="A6" s="6" t="s">
        <v>70</v>
      </c>
      <c r="B6" s="8" t="s">
        <v>38</v>
      </c>
      <c r="C6" s="20" t="s">
        <v>41</v>
      </c>
      <c r="D6" s="47" t="s">
        <v>55</v>
      </c>
      <c r="E6" s="11" t="s">
        <v>56</v>
      </c>
      <c r="F6" s="12" t="s">
        <v>65</v>
      </c>
      <c r="G6" s="12" t="s">
        <v>49</v>
      </c>
      <c r="H6" s="12">
        <v>2005</v>
      </c>
      <c r="I6" s="12" t="s">
        <v>51</v>
      </c>
      <c r="J6" s="14" t="s">
        <v>69</v>
      </c>
      <c r="K6" s="43">
        <v>250000</v>
      </c>
      <c r="L6" s="16">
        <v>250000</v>
      </c>
      <c r="M6" s="16">
        <v>250000</v>
      </c>
      <c r="N6" s="16">
        <v>312500</v>
      </c>
      <c r="O6" s="16">
        <v>312500</v>
      </c>
      <c r="P6" s="16">
        <v>312500</v>
      </c>
      <c r="Q6" s="16" t="s">
        <v>52</v>
      </c>
      <c r="R6" s="16" t="s">
        <v>52</v>
      </c>
      <c r="S6" s="16" t="s">
        <v>52</v>
      </c>
      <c r="T6" s="16" t="s">
        <v>52</v>
      </c>
      <c r="U6" s="16" t="s">
        <v>52</v>
      </c>
      <c r="V6" s="23" t="s">
        <v>52</v>
      </c>
      <c r="W6" s="43">
        <f>K6+N6</f>
        <v>562500</v>
      </c>
      <c r="X6" s="16">
        <f t="shared" ref="X6:Y6" si="0">L6+O6</f>
        <v>562500</v>
      </c>
      <c r="Y6" s="16">
        <f t="shared" si="0"/>
        <v>562500</v>
      </c>
      <c r="Z6" s="16" t="s">
        <v>52</v>
      </c>
      <c r="AA6" s="16" t="s">
        <v>52</v>
      </c>
      <c r="AB6" s="16" t="s">
        <v>52</v>
      </c>
      <c r="AC6" s="16" t="s">
        <v>52</v>
      </c>
      <c r="AD6" s="16" t="s">
        <v>52</v>
      </c>
      <c r="AE6" s="16" t="s">
        <v>52</v>
      </c>
      <c r="AF6" s="16">
        <v>12500</v>
      </c>
      <c r="AG6" s="16">
        <v>12500</v>
      </c>
      <c r="AH6" s="23">
        <v>12500</v>
      </c>
      <c r="AI6" s="43" t="s">
        <v>52</v>
      </c>
      <c r="AJ6" s="16" t="s">
        <v>52</v>
      </c>
      <c r="AK6" s="16" t="s">
        <v>52</v>
      </c>
      <c r="AL6" s="16" t="s">
        <v>52</v>
      </c>
      <c r="AM6" s="16" t="s">
        <v>52</v>
      </c>
      <c r="AN6" s="23" t="s">
        <v>52</v>
      </c>
      <c r="AO6" s="43">
        <v>259188</v>
      </c>
      <c r="AP6" s="16">
        <v>217536</v>
      </c>
      <c r="AQ6" s="16">
        <v>613537</v>
      </c>
      <c r="AR6" s="16" t="s">
        <v>52</v>
      </c>
      <c r="AS6" s="16" t="s">
        <v>52</v>
      </c>
      <c r="AT6" s="23" t="s">
        <v>52</v>
      </c>
      <c r="AU6" s="43" t="s">
        <v>52</v>
      </c>
      <c r="AV6" s="16" t="s">
        <v>52</v>
      </c>
      <c r="AW6" s="16" t="s">
        <v>52</v>
      </c>
      <c r="AX6" s="16" t="s">
        <v>52</v>
      </c>
      <c r="AY6" s="16" t="s">
        <v>52</v>
      </c>
      <c r="AZ6" s="23" t="s">
        <v>52</v>
      </c>
      <c r="BA6" s="33" t="s">
        <v>52</v>
      </c>
      <c r="BB6" s="34" t="s">
        <v>52</v>
      </c>
      <c r="BC6" s="34" t="s">
        <v>52</v>
      </c>
      <c r="BD6" s="34">
        <v>131</v>
      </c>
      <c r="BE6" s="34">
        <v>91</v>
      </c>
      <c r="BF6" s="34">
        <v>105</v>
      </c>
      <c r="BG6" s="34">
        <v>131</v>
      </c>
      <c r="BH6" s="34">
        <v>91</v>
      </c>
      <c r="BI6" s="34">
        <v>105</v>
      </c>
      <c r="BJ6" s="34" t="s">
        <v>52</v>
      </c>
      <c r="BK6" s="34" t="s">
        <v>52</v>
      </c>
      <c r="BL6" s="34" t="s">
        <v>52</v>
      </c>
      <c r="BM6" s="34" t="s">
        <v>52</v>
      </c>
      <c r="BN6" s="34" t="s">
        <v>52</v>
      </c>
      <c r="BO6" s="35" t="s">
        <v>52</v>
      </c>
      <c r="BP6" s="13" t="s">
        <v>52</v>
      </c>
      <c r="BQ6" s="12" t="s">
        <v>52</v>
      </c>
      <c r="BR6" s="12" t="s">
        <v>52</v>
      </c>
      <c r="BS6" s="17" t="s">
        <v>50</v>
      </c>
    </row>
    <row r="7" spans="1:71" ht="59.45" customHeight="1" x14ac:dyDescent="0.25">
      <c r="A7" s="6" t="s">
        <v>70</v>
      </c>
      <c r="B7" s="8" t="s">
        <v>38</v>
      </c>
      <c r="C7" s="20" t="s">
        <v>42</v>
      </c>
      <c r="D7" s="47" t="s">
        <v>58</v>
      </c>
      <c r="E7" s="11" t="s">
        <v>57</v>
      </c>
      <c r="F7" s="12" t="s">
        <v>66</v>
      </c>
      <c r="G7" s="12" t="s">
        <v>67</v>
      </c>
      <c r="H7" s="12" t="s">
        <v>52</v>
      </c>
      <c r="I7" s="12" t="s">
        <v>52</v>
      </c>
      <c r="J7" s="17" t="s">
        <v>50</v>
      </c>
      <c r="K7" s="43" t="s">
        <v>52</v>
      </c>
      <c r="L7" s="16" t="s">
        <v>52</v>
      </c>
      <c r="M7" s="16" t="s">
        <v>52</v>
      </c>
      <c r="N7" s="16" t="s">
        <v>52</v>
      </c>
      <c r="O7" s="16" t="s">
        <v>52</v>
      </c>
      <c r="P7" s="16" t="s">
        <v>52</v>
      </c>
      <c r="Q7" s="16" t="s">
        <v>52</v>
      </c>
      <c r="R7" s="16" t="s">
        <v>52</v>
      </c>
      <c r="S7" s="16" t="s">
        <v>52</v>
      </c>
      <c r="T7" s="16" t="s">
        <v>52</v>
      </c>
      <c r="U7" s="16" t="s">
        <v>52</v>
      </c>
      <c r="V7" s="23" t="s">
        <v>52</v>
      </c>
      <c r="W7" s="43" t="s">
        <v>52</v>
      </c>
      <c r="X7" s="16" t="s">
        <v>52</v>
      </c>
      <c r="Y7" s="16" t="s">
        <v>52</v>
      </c>
      <c r="Z7" s="16" t="s">
        <v>52</v>
      </c>
      <c r="AA7" s="16" t="s">
        <v>52</v>
      </c>
      <c r="AB7" s="16" t="s">
        <v>52</v>
      </c>
      <c r="AC7" s="16" t="s">
        <v>52</v>
      </c>
      <c r="AD7" s="16" t="s">
        <v>52</v>
      </c>
      <c r="AE7" s="16" t="s">
        <v>52</v>
      </c>
      <c r="AF7" s="16" t="s">
        <v>52</v>
      </c>
      <c r="AG7" s="16" t="s">
        <v>52</v>
      </c>
      <c r="AH7" s="23" t="s">
        <v>52</v>
      </c>
      <c r="AI7" s="43" t="s">
        <v>52</v>
      </c>
      <c r="AJ7" s="16" t="s">
        <v>52</v>
      </c>
      <c r="AK7" s="16" t="s">
        <v>52</v>
      </c>
      <c r="AL7" s="16" t="s">
        <v>52</v>
      </c>
      <c r="AM7" s="16" t="s">
        <v>52</v>
      </c>
      <c r="AN7" s="23" t="s">
        <v>52</v>
      </c>
      <c r="AO7" s="43" t="s">
        <v>52</v>
      </c>
      <c r="AP7" s="16" t="s">
        <v>52</v>
      </c>
      <c r="AQ7" s="16" t="s">
        <v>52</v>
      </c>
      <c r="AR7" s="16" t="s">
        <v>52</v>
      </c>
      <c r="AS7" s="16" t="s">
        <v>52</v>
      </c>
      <c r="AT7" s="23" t="s">
        <v>52</v>
      </c>
      <c r="AU7" s="43" t="s">
        <v>52</v>
      </c>
      <c r="AV7" s="16" t="s">
        <v>52</v>
      </c>
      <c r="AW7" s="16" t="s">
        <v>52</v>
      </c>
      <c r="AX7" s="16" t="s">
        <v>52</v>
      </c>
      <c r="AY7" s="16" t="s">
        <v>52</v>
      </c>
      <c r="AZ7" s="23" t="s">
        <v>52</v>
      </c>
      <c r="BA7" s="33" t="s">
        <v>52</v>
      </c>
      <c r="BB7" s="34" t="s">
        <v>52</v>
      </c>
      <c r="BC7" s="34" t="s">
        <v>52</v>
      </c>
      <c r="BD7" s="34">
        <v>12000</v>
      </c>
      <c r="BE7" s="34">
        <v>12500</v>
      </c>
      <c r="BF7" s="34">
        <v>13000</v>
      </c>
      <c r="BG7" s="34" t="s">
        <v>52</v>
      </c>
      <c r="BH7" s="34" t="s">
        <v>52</v>
      </c>
      <c r="BI7" s="34" t="s">
        <v>52</v>
      </c>
      <c r="BJ7" s="34" t="s">
        <v>52</v>
      </c>
      <c r="BK7" s="34" t="s">
        <v>52</v>
      </c>
      <c r="BL7" s="34" t="s">
        <v>52</v>
      </c>
      <c r="BM7" s="34" t="s">
        <v>52</v>
      </c>
      <c r="BN7" s="34" t="s">
        <v>52</v>
      </c>
      <c r="BO7" s="35" t="s">
        <v>52</v>
      </c>
      <c r="BP7" s="13" t="s">
        <v>52</v>
      </c>
      <c r="BQ7" s="12" t="s">
        <v>52</v>
      </c>
      <c r="BR7" s="12" t="s">
        <v>52</v>
      </c>
      <c r="BS7" s="17" t="s">
        <v>50</v>
      </c>
    </row>
    <row r="8" spans="1:71" ht="30" x14ac:dyDescent="0.25">
      <c r="A8" s="6" t="s">
        <v>70</v>
      </c>
      <c r="B8" s="8" t="s">
        <v>38</v>
      </c>
      <c r="C8" s="20" t="s">
        <v>43</v>
      </c>
      <c r="D8" s="47" t="s">
        <v>59</v>
      </c>
      <c r="E8" s="11" t="s">
        <v>60</v>
      </c>
      <c r="F8" s="12" t="s">
        <v>66</v>
      </c>
      <c r="G8" s="12" t="s">
        <v>67</v>
      </c>
      <c r="H8" s="12">
        <v>1982</v>
      </c>
      <c r="I8" s="12" t="s">
        <v>52</v>
      </c>
      <c r="J8" s="14" t="s">
        <v>52</v>
      </c>
      <c r="K8" s="43" t="s">
        <v>52</v>
      </c>
      <c r="L8" s="16" t="s">
        <v>52</v>
      </c>
      <c r="M8" s="16" t="s">
        <v>52</v>
      </c>
      <c r="N8" s="16" t="s">
        <v>52</v>
      </c>
      <c r="O8" s="16" t="s">
        <v>52</v>
      </c>
      <c r="P8" s="16" t="s">
        <v>52</v>
      </c>
      <c r="Q8" s="16">
        <v>49870</v>
      </c>
      <c r="R8" s="16">
        <v>51703</v>
      </c>
      <c r="S8" s="16">
        <v>19024</v>
      </c>
      <c r="T8" s="16" t="s">
        <v>52</v>
      </c>
      <c r="U8" s="16" t="s">
        <v>52</v>
      </c>
      <c r="V8" s="23" t="s">
        <v>52</v>
      </c>
      <c r="W8" s="43" t="s">
        <v>52</v>
      </c>
      <c r="X8" s="16" t="s">
        <v>52</v>
      </c>
      <c r="Y8" s="16" t="s">
        <v>52</v>
      </c>
      <c r="Z8" s="16" t="s">
        <v>52</v>
      </c>
      <c r="AA8" s="16" t="s">
        <v>52</v>
      </c>
      <c r="AB8" s="16" t="s">
        <v>52</v>
      </c>
      <c r="AC8" s="16" t="s">
        <v>52</v>
      </c>
      <c r="AD8" s="16" t="s">
        <v>52</v>
      </c>
      <c r="AE8" s="16" t="s">
        <v>52</v>
      </c>
      <c r="AF8" s="16" t="s">
        <v>52</v>
      </c>
      <c r="AG8" s="16" t="s">
        <v>52</v>
      </c>
      <c r="AH8" s="23" t="s">
        <v>52</v>
      </c>
      <c r="AI8" s="43" t="s">
        <v>52</v>
      </c>
      <c r="AJ8" s="16">
        <v>13438</v>
      </c>
      <c r="AK8" s="16">
        <v>12155</v>
      </c>
      <c r="AL8" s="16" t="s">
        <v>52</v>
      </c>
      <c r="AM8" s="16">
        <f>AJ8/27</f>
        <v>497.7037037037037</v>
      </c>
      <c r="AN8" s="23">
        <f>AJ8/29</f>
        <v>463.37931034482756</v>
      </c>
      <c r="AO8" s="43" t="str">
        <f>AI8</f>
        <v>n/a</v>
      </c>
      <c r="AP8" s="16">
        <f t="shared" ref="AP8:AQ8" si="1">AJ8</f>
        <v>13438</v>
      </c>
      <c r="AQ8" s="16">
        <f t="shared" si="1"/>
        <v>12155</v>
      </c>
      <c r="AR8" s="16" t="s">
        <v>52</v>
      </c>
      <c r="AS8" s="16" t="s">
        <v>52</v>
      </c>
      <c r="AT8" s="23" t="s">
        <v>52</v>
      </c>
      <c r="AU8" s="43" t="s">
        <v>52</v>
      </c>
      <c r="AV8" s="16" t="s">
        <v>52</v>
      </c>
      <c r="AW8" s="16" t="s">
        <v>52</v>
      </c>
      <c r="AX8" s="16" t="s">
        <v>52</v>
      </c>
      <c r="AY8" s="16" t="s">
        <v>52</v>
      </c>
      <c r="AZ8" s="23" t="s">
        <v>52</v>
      </c>
      <c r="BA8" s="33" t="s">
        <v>52</v>
      </c>
      <c r="BB8" s="34" t="s">
        <v>52</v>
      </c>
      <c r="BC8" s="34" t="s">
        <v>52</v>
      </c>
      <c r="BD8" s="34" t="s">
        <v>52</v>
      </c>
      <c r="BE8" s="34">
        <v>27</v>
      </c>
      <c r="BF8" s="34">
        <v>29</v>
      </c>
      <c r="BG8" s="34" t="s">
        <v>52</v>
      </c>
      <c r="BH8" s="34" t="s">
        <v>52</v>
      </c>
      <c r="BI8" s="34" t="s">
        <v>52</v>
      </c>
      <c r="BJ8" s="34" t="s">
        <v>52</v>
      </c>
      <c r="BK8" s="34" t="s">
        <v>52</v>
      </c>
      <c r="BL8" s="34" t="s">
        <v>52</v>
      </c>
      <c r="BM8" s="34" t="s">
        <v>52</v>
      </c>
      <c r="BN8" s="34" t="s">
        <v>52</v>
      </c>
      <c r="BO8" s="35" t="s">
        <v>52</v>
      </c>
      <c r="BP8" s="13" t="s">
        <v>52</v>
      </c>
      <c r="BQ8" s="12" t="s">
        <v>52</v>
      </c>
      <c r="BR8" s="12" t="s">
        <v>52</v>
      </c>
      <c r="BS8" s="17" t="s">
        <v>50</v>
      </c>
    </row>
    <row r="9" spans="1:71" ht="30" x14ac:dyDescent="0.25">
      <c r="A9" s="6" t="s">
        <v>70</v>
      </c>
      <c r="B9" s="8" t="s">
        <v>38</v>
      </c>
      <c r="C9" s="20" t="s">
        <v>44</v>
      </c>
      <c r="D9" s="47" t="s">
        <v>73</v>
      </c>
      <c r="E9" s="11" t="s">
        <v>63</v>
      </c>
      <c r="F9" s="12" t="s">
        <v>65</v>
      </c>
      <c r="G9" s="12" t="s">
        <v>68</v>
      </c>
      <c r="H9" s="12">
        <v>2016</v>
      </c>
      <c r="I9" s="12">
        <v>2021</v>
      </c>
      <c r="J9" s="17" t="s">
        <v>50</v>
      </c>
      <c r="K9" s="43">
        <v>250000</v>
      </c>
      <c r="L9" s="16">
        <v>250000</v>
      </c>
      <c r="M9" s="16">
        <v>250000</v>
      </c>
      <c r="N9" s="16">
        <v>250000</v>
      </c>
      <c r="O9" s="16">
        <v>250000</v>
      </c>
      <c r="P9" s="16">
        <v>250000</v>
      </c>
      <c r="Q9" s="16" t="s">
        <v>52</v>
      </c>
      <c r="R9" s="16" t="s">
        <v>52</v>
      </c>
      <c r="S9" s="16" t="s">
        <v>52</v>
      </c>
      <c r="T9" s="16" t="s">
        <v>52</v>
      </c>
      <c r="U9" s="16" t="s">
        <v>52</v>
      </c>
      <c r="V9" s="23" t="s">
        <v>52</v>
      </c>
      <c r="W9" s="43">
        <v>500000</v>
      </c>
      <c r="X9" s="16">
        <v>500000</v>
      </c>
      <c r="Y9" s="16">
        <v>500000</v>
      </c>
      <c r="Z9" s="16" t="s">
        <v>52</v>
      </c>
      <c r="AA9" s="16" t="s">
        <v>52</v>
      </c>
      <c r="AB9" s="16" t="s">
        <v>52</v>
      </c>
      <c r="AC9" s="16" t="s">
        <v>52</v>
      </c>
      <c r="AD9" s="16" t="s">
        <v>52</v>
      </c>
      <c r="AE9" s="16" t="s">
        <v>52</v>
      </c>
      <c r="AF9" s="16" t="s">
        <v>52</v>
      </c>
      <c r="AG9" s="16" t="s">
        <v>52</v>
      </c>
      <c r="AH9" s="23" t="s">
        <v>52</v>
      </c>
      <c r="AI9" s="43" t="s">
        <v>52</v>
      </c>
      <c r="AJ9" s="16" t="s">
        <v>52</v>
      </c>
      <c r="AK9" s="16" t="s">
        <v>52</v>
      </c>
      <c r="AL9" s="16" t="s">
        <v>52</v>
      </c>
      <c r="AM9" s="16" t="s">
        <v>52</v>
      </c>
      <c r="AN9" s="23" t="s">
        <v>52</v>
      </c>
      <c r="AO9" s="22">
        <v>117270.18</v>
      </c>
      <c r="AP9" s="18">
        <v>147497.56</v>
      </c>
      <c r="AQ9" s="18">
        <v>112709</v>
      </c>
      <c r="AR9" s="16" t="s">
        <v>52</v>
      </c>
      <c r="AS9" s="16" t="s">
        <v>52</v>
      </c>
      <c r="AT9" s="23" t="s">
        <v>52</v>
      </c>
      <c r="AU9" s="43" t="s">
        <v>52</v>
      </c>
      <c r="AV9" s="16" t="s">
        <v>52</v>
      </c>
      <c r="AW9" s="16" t="s">
        <v>52</v>
      </c>
      <c r="AX9" s="16" t="s">
        <v>52</v>
      </c>
      <c r="AY9" s="16" t="s">
        <v>52</v>
      </c>
      <c r="AZ9" s="23" t="s">
        <v>52</v>
      </c>
      <c r="BA9" s="33">
        <v>45000</v>
      </c>
      <c r="BB9" s="34">
        <v>45000</v>
      </c>
      <c r="BC9" s="34">
        <v>45000</v>
      </c>
      <c r="BD9" s="34">
        <v>622</v>
      </c>
      <c r="BE9" s="34">
        <v>743</v>
      </c>
      <c r="BF9" s="34">
        <v>581</v>
      </c>
      <c r="BG9" s="34" t="s">
        <v>52</v>
      </c>
      <c r="BH9" s="34" t="s">
        <v>52</v>
      </c>
      <c r="BI9" s="34" t="s">
        <v>52</v>
      </c>
      <c r="BJ9" s="34" t="s">
        <v>52</v>
      </c>
      <c r="BK9" s="34" t="s">
        <v>52</v>
      </c>
      <c r="BL9" s="34" t="s">
        <v>52</v>
      </c>
      <c r="BM9" s="34" t="s">
        <v>52</v>
      </c>
      <c r="BN9" s="34" t="s">
        <v>52</v>
      </c>
      <c r="BO9" s="35" t="s">
        <v>52</v>
      </c>
      <c r="BP9" s="13" t="s">
        <v>52</v>
      </c>
      <c r="BQ9" s="12" t="s">
        <v>52</v>
      </c>
      <c r="BR9" s="12" t="s">
        <v>52</v>
      </c>
      <c r="BS9" s="17" t="s">
        <v>50</v>
      </c>
    </row>
    <row r="10" spans="1:71" ht="51.6" customHeight="1" x14ac:dyDescent="0.25">
      <c r="A10" s="6" t="s">
        <v>71</v>
      </c>
      <c r="B10" s="8" t="s">
        <v>39</v>
      </c>
      <c r="C10" s="20" t="s">
        <v>41</v>
      </c>
      <c r="D10" s="47" t="s">
        <v>55</v>
      </c>
      <c r="E10" s="11" t="s">
        <v>56</v>
      </c>
      <c r="F10" s="12" t="s">
        <v>65</v>
      </c>
      <c r="G10" s="12" t="s">
        <v>68</v>
      </c>
      <c r="H10" s="12">
        <v>2011</v>
      </c>
      <c r="I10" s="12">
        <v>2021</v>
      </c>
      <c r="J10" s="49" t="s">
        <v>50</v>
      </c>
      <c r="K10" s="43">
        <v>76500</v>
      </c>
      <c r="L10" s="16">
        <v>76500</v>
      </c>
      <c r="M10" s="16">
        <v>76500</v>
      </c>
      <c r="N10" s="16" t="s">
        <v>52</v>
      </c>
      <c r="O10" s="16" t="s">
        <v>52</v>
      </c>
      <c r="P10" s="16" t="s">
        <v>52</v>
      </c>
      <c r="Q10" s="16" t="s">
        <v>52</v>
      </c>
      <c r="R10" s="16" t="s">
        <v>52</v>
      </c>
      <c r="S10" s="16" t="s">
        <v>52</v>
      </c>
      <c r="T10" s="16" t="s">
        <v>52</v>
      </c>
      <c r="U10" s="16" t="s">
        <v>52</v>
      </c>
      <c r="V10" s="23" t="s">
        <v>52</v>
      </c>
      <c r="W10" s="43">
        <v>76500</v>
      </c>
      <c r="X10" s="16">
        <v>76500</v>
      </c>
      <c r="Y10" s="16">
        <v>76500</v>
      </c>
      <c r="Z10" s="16" t="s">
        <v>52</v>
      </c>
      <c r="AA10" s="16" t="s">
        <v>52</v>
      </c>
      <c r="AB10" s="16" t="s">
        <v>52</v>
      </c>
      <c r="AC10" s="16" t="s">
        <v>52</v>
      </c>
      <c r="AD10" s="16" t="s">
        <v>52</v>
      </c>
      <c r="AE10" s="16" t="s">
        <v>52</v>
      </c>
      <c r="AF10" s="16" t="s">
        <v>52</v>
      </c>
      <c r="AG10" s="16" t="s">
        <v>52</v>
      </c>
      <c r="AH10" s="23" t="s">
        <v>52</v>
      </c>
      <c r="AI10" s="43" t="s">
        <v>52</v>
      </c>
      <c r="AJ10" s="16" t="s">
        <v>52</v>
      </c>
      <c r="AK10" s="16" t="s">
        <v>52</v>
      </c>
      <c r="AL10" s="16" t="s">
        <v>52</v>
      </c>
      <c r="AM10" s="16" t="s">
        <v>52</v>
      </c>
      <c r="AN10" s="23" t="s">
        <v>52</v>
      </c>
      <c r="AO10" s="43" t="s">
        <v>52</v>
      </c>
      <c r="AP10" s="16" t="s">
        <v>52</v>
      </c>
      <c r="AQ10" s="16" t="s">
        <v>52</v>
      </c>
      <c r="AR10" s="16" t="s">
        <v>52</v>
      </c>
      <c r="AS10" s="16" t="s">
        <v>52</v>
      </c>
      <c r="AT10" s="23" t="s">
        <v>52</v>
      </c>
      <c r="AU10" s="43" t="s">
        <v>52</v>
      </c>
      <c r="AV10" s="16" t="s">
        <v>52</v>
      </c>
      <c r="AW10" s="16" t="s">
        <v>52</v>
      </c>
      <c r="AX10" s="16" t="s">
        <v>52</v>
      </c>
      <c r="AY10" s="16" t="s">
        <v>52</v>
      </c>
      <c r="AZ10" s="23" t="s">
        <v>52</v>
      </c>
      <c r="BA10" s="33" t="s">
        <v>52</v>
      </c>
      <c r="BB10" s="34" t="s">
        <v>52</v>
      </c>
      <c r="BC10" s="34" t="s">
        <v>52</v>
      </c>
      <c r="BD10" s="34">
        <v>24</v>
      </c>
      <c r="BE10" s="34">
        <v>18</v>
      </c>
      <c r="BF10" s="34">
        <v>24</v>
      </c>
      <c r="BG10" s="34" t="s">
        <v>52</v>
      </c>
      <c r="BH10" s="34" t="s">
        <v>52</v>
      </c>
      <c r="BI10" s="34" t="s">
        <v>52</v>
      </c>
      <c r="BJ10" s="34" t="s">
        <v>52</v>
      </c>
      <c r="BK10" s="34" t="s">
        <v>52</v>
      </c>
      <c r="BL10" s="34" t="s">
        <v>52</v>
      </c>
      <c r="BM10" s="34" t="s">
        <v>52</v>
      </c>
      <c r="BN10" s="34" t="s">
        <v>52</v>
      </c>
      <c r="BO10" s="35" t="s">
        <v>52</v>
      </c>
      <c r="BP10" s="13" t="s">
        <v>52</v>
      </c>
      <c r="BQ10" s="12" t="s">
        <v>52</v>
      </c>
      <c r="BR10" s="12" t="s">
        <v>52</v>
      </c>
      <c r="BS10" s="17" t="s">
        <v>50</v>
      </c>
    </row>
    <row r="11" spans="1:71" ht="51.6" customHeight="1" x14ac:dyDescent="0.25">
      <c r="A11" s="6" t="s">
        <v>71</v>
      </c>
      <c r="B11" s="8" t="s">
        <v>39</v>
      </c>
      <c r="C11" s="20" t="s">
        <v>45</v>
      </c>
      <c r="D11" s="47" t="s">
        <v>61</v>
      </c>
      <c r="E11" s="11" t="s">
        <v>64</v>
      </c>
      <c r="F11" s="12" t="s">
        <v>65</v>
      </c>
      <c r="G11" s="12" t="s">
        <v>68</v>
      </c>
      <c r="H11" s="12">
        <v>2005</v>
      </c>
      <c r="I11" s="12">
        <v>2021</v>
      </c>
      <c r="J11" s="17" t="s">
        <v>50</v>
      </c>
      <c r="K11" s="43">
        <v>0</v>
      </c>
      <c r="L11" s="16">
        <v>50000</v>
      </c>
      <c r="M11" s="16">
        <v>50000</v>
      </c>
      <c r="N11" s="16" t="s">
        <v>52</v>
      </c>
      <c r="O11" s="16" t="s">
        <v>52</v>
      </c>
      <c r="P11" s="16" t="s">
        <v>52</v>
      </c>
      <c r="Q11" s="16" t="s">
        <v>52</v>
      </c>
      <c r="R11" s="16" t="s">
        <v>52</v>
      </c>
      <c r="S11" s="16" t="s">
        <v>52</v>
      </c>
      <c r="T11" s="16" t="s">
        <v>52</v>
      </c>
      <c r="U11" s="16" t="s">
        <v>52</v>
      </c>
      <c r="V11" s="23" t="s">
        <v>52</v>
      </c>
      <c r="W11" s="43">
        <v>50000</v>
      </c>
      <c r="X11" s="16">
        <v>50000</v>
      </c>
      <c r="Y11" s="16">
        <v>50000</v>
      </c>
      <c r="Z11" s="16" t="s">
        <v>52</v>
      </c>
      <c r="AA11" s="16" t="s">
        <v>52</v>
      </c>
      <c r="AB11" s="16" t="s">
        <v>52</v>
      </c>
      <c r="AC11" s="16" t="s">
        <v>52</v>
      </c>
      <c r="AD11" s="16" t="s">
        <v>52</v>
      </c>
      <c r="AE11" s="16" t="s">
        <v>52</v>
      </c>
      <c r="AF11" s="16" t="s">
        <v>52</v>
      </c>
      <c r="AG11" s="16" t="s">
        <v>52</v>
      </c>
      <c r="AH11" s="23" t="s">
        <v>52</v>
      </c>
      <c r="AI11" s="43">
        <v>1741</v>
      </c>
      <c r="AJ11" s="16">
        <v>33981</v>
      </c>
      <c r="AK11" s="16">
        <v>40085</v>
      </c>
      <c r="AL11" s="16">
        <f>AI11/BD11</f>
        <v>49.74285714285714</v>
      </c>
      <c r="AM11" s="16">
        <f t="shared" ref="AM11:AN11" si="2">AJ11/BE11</f>
        <v>261.39230769230767</v>
      </c>
      <c r="AN11" s="23">
        <f t="shared" si="2"/>
        <v>367.75229357798167</v>
      </c>
      <c r="AO11" s="43">
        <v>1741</v>
      </c>
      <c r="AP11" s="16">
        <v>33981</v>
      </c>
      <c r="AQ11" s="16">
        <v>40085</v>
      </c>
      <c r="AR11" s="16" t="s">
        <v>52</v>
      </c>
      <c r="AS11" s="16" t="s">
        <v>52</v>
      </c>
      <c r="AT11" s="23" t="s">
        <v>52</v>
      </c>
      <c r="AU11" s="43">
        <v>156</v>
      </c>
      <c r="AV11" s="16">
        <v>156</v>
      </c>
      <c r="AW11" s="16">
        <v>156</v>
      </c>
      <c r="AX11" s="16" t="s">
        <v>52</v>
      </c>
      <c r="AY11" s="16" t="s">
        <v>52</v>
      </c>
      <c r="AZ11" s="23" t="s">
        <v>52</v>
      </c>
      <c r="BA11" s="33" t="s">
        <v>52</v>
      </c>
      <c r="BB11" s="34" t="s">
        <v>52</v>
      </c>
      <c r="BC11" s="34" t="s">
        <v>52</v>
      </c>
      <c r="BD11" s="34">
        <v>35</v>
      </c>
      <c r="BE11" s="34">
        <v>130</v>
      </c>
      <c r="BF11" s="34">
        <v>109</v>
      </c>
      <c r="BG11" s="34" t="s">
        <v>52</v>
      </c>
      <c r="BH11" s="34" t="s">
        <v>52</v>
      </c>
      <c r="BI11" s="34" t="s">
        <v>52</v>
      </c>
      <c r="BJ11" s="34" t="s">
        <v>52</v>
      </c>
      <c r="BK11" s="34" t="s">
        <v>52</v>
      </c>
      <c r="BL11" s="34" t="s">
        <v>52</v>
      </c>
      <c r="BM11" s="34" t="s">
        <v>52</v>
      </c>
      <c r="BN11" s="34" t="s">
        <v>52</v>
      </c>
      <c r="BO11" s="35" t="s">
        <v>52</v>
      </c>
      <c r="BP11" s="13" t="s">
        <v>52</v>
      </c>
      <c r="BQ11" s="12" t="s">
        <v>52</v>
      </c>
      <c r="BR11" s="12" t="s">
        <v>52</v>
      </c>
      <c r="BS11" s="17" t="s">
        <v>50</v>
      </c>
    </row>
    <row r="12" spans="1:71" ht="51.6" customHeight="1" x14ac:dyDescent="0.25">
      <c r="A12" s="6" t="s">
        <v>71</v>
      </c>
      <c r="B12" s="8" t="s">
        <v>39</v>
      </c>
      <c r="C12" s="20" t="s">
        <v>42</v>
      </c>
      <c r="D12" s="47" t="s">
        <v>58</v>
      </c>
      <c r="E12" s="11" t="s">
        <v>57</v>
      </c>
      <c r="F12" s="12" t="s">
        <v>66</v>
      </c>
      <c r="G12" s="12" t="s">
        <v>67</v>
      </c>
      <c r="H12" s="12" t="s">
        <v>52</v>
      </c>
      <c r="I12" s="12" t="s">
        <v>52</v>
      </c>
      <c r="J12" s="17" t="s">
        <v>50</v>
      </c>
      <c r="K12" s="43" t="s">
        <v>52</v>
      </c>
      <c r="L12" s="16" t="s">
        <v>52</v>
      </c>
      <c r="M12" s="16" t="s">
        <v>52</v>
      </c>
      <c r="N12" s="16" t="s">
        <v>52</v>
      </c>
      <c r="O12" s="16" t="s">
        <v>52</v>
      </c>
      <c r="P12" s="16" t="s">
        <v>52</v>
      </c>
      <c r="Q12" s="16" t="s">
        <v>52</v>
      </c>
      <c r="R12" s="16" t="s">
        <v>52</v>
      </c>
      <c r="S12" s="16" t="s">
        <v>52</v>
      </c>
      <c r="T12" s="16" t="s">
        <v>52</v>
      </c>
      <c r="U12" s="16" t="s">
        <v>52</v>
      </c>
      <c r="V12" s="23" t="s">
        <v>52</v>
      </c>
      <c r="W12" s="43" t="s">
        <v>52</v>
      </c>
      <c r="X12" s="16" t="s">
        <v>52</v>
      </c>
      <c r="Y12" s="16" t="s">
        <v>52</v>
      </c>
      <c r="Z12" s="16" t="s">
        <v>52</v>
      </c>
      <c r="AA12" s="16" t="s">
        <v>52</v>
      </c>
      <c r="AB12" s="16" t="s">
        <v>52</v>
      </c>
      <c r="AC12" s="16" t="s">
        <v>52</v>
      </c>
      <c r="AD12" s="16" t="s">
        <v>52</v>
      </c>
      <c r="AE12" s="16" t="s">
        <v>52</v>
      </c>
      <c r="AF12" s="16" t="s">
        <v>52</v>
      </c>
      <c r="AG12" s="16" t="s">
        <v>52</v>
      </c>
      <c r="AH12" s="23" t="s">
        <v>52</v>
      </c>
      <c r="AI12" s="43" t="s">
        <v>52</v>
      </c>
      <c r="AJ12" s="16" t="s">
        <v>52</v>
      </c>
      <c r="AK12" s="16" t="s">
        <v>52</v>
      </c>
      <c r="AL12" s="16" t="s">
        <v>52</v>
      </c>
      <c r="AM12" s="16" t="s">
        <v>52</v>
      </c>
      <c r="AN12" s="23" t="s">
        <v>52</v>
      </c>
      <c r="AO12" s="43" t="s">
        <v>52</v>
      </c>
      <c r="AP12" s="16" t="s">
        <v>52</v>
      </c>
      <c r="AQ12" s="16" t="s">
        <v>52</v>
      </c>
      <c r="AR12" s="16" t="s">
        <v>52</v>
      </c>
      <c r="AS12" s="16" t="s">
        <v>52</v>
      </c>
      <c r="AT12" s="23" t="s">
        <v>52</v>
      </c>
      <c r="AU12" s="43" t="s">
        <v>52</v>
      </c>
      <c r="AV12" s="16" t="s">
        <v>52</v>
      </c>
      <c r="AW12" s="16" t="s">
        <v>52</v>
      </c>
      <c r="AX12" s="16" t="s">
        <v>52</v>
      </c>
      <c r="AY12" s="16" t="s">
        <v>52</v>
      </c>
      <c r="AZ12" s="23" t="s">
        <v>52</v>
      </c>
      <c r="BA12" s="33" t="s">
        <v>52</v>
      </c>
      <c r="BB12" s="34" t="s">
        <v>52</v>
      </c>
      <c r="BC12" s="34" t="s">
        <v>52</v>
      </c>
      <c r="BD12" s="34">
        <v>12000</v>
      </c>
      <c r="BE12" s="34">
        <v>12500</v>
      </c>
      <c r="BF12" s="34">
        <v>13000</v>
      </c>
      <c r="BG12" s="34" t="s">
        <v>52</v>
      </c>
      <c r="BH12" s="34" t="s">
        <v>52</v>
      </c>
      <c r="BI12" s="34" t="s">
        <v>52</v>
      </c>
      <c r="BJ12" s="34" t="s">
        <v>52</v>
      </c>
      <c r="BK12" s="34" t="s">
        <v>52</v>
      </c>
      <c r="BL12" s="34" t="s">
        <v>52</v>
      </c>
      <c r="BM12" s="34" t="s">
        <v>52</v>
      </c>
      <c r="BN12" s="34" t="s">
        <v>52</v>
      </c>
      <c r="BO12" s="35" t="s">
        <v>52</v>
      </c>
      <c r="BP12" s="13" t="s">
        <v>52</v>
      </c>
      <c r="BQ12" s="12" t="s">
        <v>52</v>
      </c>
      <c r="BR12" s="12" t="s">
        <v>52</v>
      </c>
      <c r="BS12" s="17" t="s">
        <v>50</v>
      </c>
    </row>
    <row r="13" spans="1:71" ht="51.6" customHeight="1" x14ac:dyDescent="0.25">
      <c r="A13" s="6" t="s">
        <v>71</v>
      </c>
      <c r="B13" s="8" t="s">
        <v>39</v>
      </c>
      <c r="C13" s="20" t="s">
        <v>43</v>
      </c>
      <c r="D13" s="47" t="s">
        <v>59</v>
      </c>
      <c r="E13" s="11" t="s">
        <v>60</v>
      </c>
      <c r="F13" s="12" t="s">
        <v>66</v>
      </c>
      <c r="G13" s="12" t="s">
        <v>67</v>
      </c>
      <c r="H13" s="12">
        <v>1982</v>
      </c>
      <c r="I13" s="12" t="s">
        <v>52</v>
      </c>
      <c r="J13" s="14" t="s">
        <v>52</v>
      </c>
      <c r="K13" s="43" t="s">
        <v>52</v>
      </c>
      <c r="L13" s="16" t="s">
        <v>52</v>
      </c>
      <c r="M13" s="16" t="s">
        <v>52</v>
      </c>
      <c r="N13" s="16" t="s">
        <v>52</v>
      </c>
      <c r="O13" s="16" t="s">
        <v>52</v>
      </c>
      <c r="P13" s="16" t="s">
        <v>52</v>
      </c>
      <c r="Q13" s="16">
        <v>49870</v>
      </c>
      <c r="R13" s="16">
        <v>51703</v>
      </c>
      <c r="S13" s="16">
        <v>19024</v>
      </c>
      <c r="T13" s="16" t="s">
        <v>52</v>
      </c>
      <c r="U13" s="16" t="s">
        <v>52</v>
      </c>
      <c r="V13" s="23" t="s">
        <v>52</v>
      </c>
      <c r="W13" s="43" t="s">
        <v>52</v>
      </c>
      <c r="X13" s="16" t="s">
        <v>52</v>
      </c>
      <c r="Y13" s="16" t="s">
        <v>52</v>
      </c>
      <c r="Z13" s="16" t="s">
        <v>52</v>
      </c>
      <c r="AA13" s="16" t="s">
        <v>52</v>
      </c>
      <c r="AB13" s="16" t="s">
        <v>52</v>
      </c>
      <c r="AC13" s="16" t="s">
        <v>52</v>
      </c>
      <c r="AD13" s="16" t="s">
        <v>52</v>
      </c>
      <c r="AE13" s="16" t="s">
        <v>52</v>
      </c>
      <c r="AF13" s="16" t="s">
        <v>52</v>
      </c>
      <c r="AG13" s="16" t="s">
        <v>52</v>
      </c>
      <c r="AH13" s="23" t="s">
        <v>52</v>
      </c>
      <c r="AI13" s="43" t="s">
        <v>52</v>
      </c>
      <c r="AJ13" s="16">
        <v>1736</v>
      </c>
      <c r="AK13" s="16">
        <v>183</v>
      </c>
      <c r="AL13" s="16" t="s">
        <v>52</v>
      </c>
      <c r="AM13" s="16">
        <f>AJ13/3</f>
        <v>578.66666666666663</v>
      </c>
      <c r="AN13" s="23">
        <f>AK13</f>
        <v>183</v>
      </c>
      <c r="AO13" s="43" t="s">
        <v>52</v>
      </c>
      <c r="AP13" s="16">
        <v>13438</v>
      </c>
      <c r="AQ13" s="16">
        <v>12155</v>
      </c>
      <c r="AR13" s="16" t="s">
        <v>52</v>
      </c>
      <c r="AS13" s="16" t="s">
        <v>52</v>
      </c>
      <c r="AT13" s="23" t="s">
        <v>52</v>
      </c>
      <c r="AU13" s="43" t="s">
        <v>52</v>
      </c>
      <c r="AV13" s="16" t="s">
        <v>52</v>
      </c>
      <c r="AW13" s="16" t="s">
        <v>52</v>
      </c>
      <c r="AX13" s="16" t="s">
        <v>52</v>
      </c>
      <c r="AY13" s="16" t="s">
        <v>52</v>
      </c>
      <c r="AZ13" s="23" t="s">
        <v>52</v>
      </c>
      <c r="BA13" s="33" t="s">
        <v>52</v>
      </c>
      <c r="BB13" s="34" t="s">
        <v>52</v>
      </c>
      <c r="BC13" s="34" t="s">
        <v>52</v>
      </c>
      <c r="BD13" s="34" t="s">
        <v>52</v>
      </c>
      <c r="BE13" s="34">
        <v>3</v>
      </c>
      <c r="BF13" s="34">
        <v>1</v>
      </c>
      <c r="BG13" s="34" t="s">
        <v>52</v>
      </c>
      <c r="BH13" s="34" t="s">
        <v>52</v>
      </c>
      <c r="BI13" s="34" t="s">
        <v>52</v>
      </c>
      <c r="BJ13" s="34" t="s">
        <v>52</v>
      </c>
      <c r="BK13" s="34" t="s">
        <v>52</v>
      </c>
      <c r="BL13" s="34" t="s">
        <v>52</v>
      </c>
      <c r="BM13" s="34" t="s">
        <v>52</v>
      </c>
      <c r="BN13" s="34" t="s">
        <v>52</v>
      </c>
      <c r="BO13" s="35" t="s">
        <v>52</v>
      </c>
      <c r="BP13" s="13" t="s">
        <v>52</v>
      </c>
      <c r="BQ13" s="12" t="s">
        <v>52</v>
      </c>
      <c r="BR13" s="12" t="s">
        <v>52</v>
      </c>
      <c r="BS13" s="17" t="s">
        <v>50</v>
      </c>
    </row>
    <row r="14" spans="1:71" ht="51.6" customHeight="1" x14ac:dyDescent="0.25">
      <c r="A14" s="6" t="s">
        <v>72</v>
      </c>
      <c r="B14" s="8" t="s">
        <v>39</v>
      </c>
      <c r="C14" s="20" t="s">
        <v>45</v>
      </c>
      <c r="D14" s="47" t="s">
        <v>62</v>
      </c>
      <c r="E14" s="11" t="s">
        <v>56</v>
      </c>
      <c r="F14" s="12" t="s">
        <v>65</v>
      </c>
      <c r="G14" s="12" t="s">
        <v>68</v>
      </c>
      <c r="H14" s="12">
        <v>2016</v>
      </c>
      <c r="I14" s="12">
        <v>2021</v>
      </c>
      <c r="J14" s="17" t="s">
        <v>50</v>
      </c>
      <c r="K14" s="43">
        <v>36300</v>
      </c>
      <c r="L14" s="16">
        <v>36300</v>
      </c>
      <c r="M14" s="16">
        <v>36300</v>
      </c>
      <c r="N14" s="16" t="s">
        <v>52</v>
      </c>
      <c r="O14" s="16" t="s">
        <v>52</v>
      </c>
      <c r="P14" s="16" t="s">
        <v>52</v>
      </c>
      <c r="Q14" s="16" t="s">
        <v>52</v>
      </c>
      <c r="R14" s="16" t="s">
        <v>52</v>
      </c>
      <c r="S14" s="16" t="s">
        <v>52</v>
      </c>
      <c r="T14" s="16" t="s">
        <v>52</v>
      </c>
      <c r="U14" s="16" t="s">
        <v>52</v>
      </c>
      <c r="V14" s="23" t="s">
        <v>52</v>
      </c>
      <c r="W14" s="43">
        <v>36300</v>
      </c>
      <c r="X14" s="16">
        <v>36300</v>
      </c>
      <c r="Y14" s="16">
        <v>36300</v>
      </c>
      <c r="Z14" s="16" t="s">
        <v>52</v>
      </c>
      <c r="AA14" s="16" t="s">
        <v>52</v>
      </c>
      <c r="AB14" s="16" t="s">
        <v>52</v>
      </c>
      <c r="AC14" s="16" t="s">
        <v>52</v>
      </c>
      <c r="AD14" s="16" t="s">
        <v>52</v>
      </c>
      <c r="AE14" s="16" t="s">
        <v>52</v>
      </c>
      <c r="AF14" s="16" t="s">
        <v>52</v>
      </c>
      <c r="AG14" s="16" t="s">
        <v>52</v>
      </c>
      <c r="AH14" s="23" t="s">
        <v>52</v>
      </c>
      <c r="AI14" s="43">
        <v>38694</v>
      </c>
      <c r="AJ14" s="16">
        <v>36305</v>
      </c>
      <c r="AK14" s="16">
        <v>32494</v>
      </c>
      <c r="AL14" s="16" t="s">
        <v>52</v>
      </c>
      <c r="AM14" s="16" t="s">
        <v>52</v>
      </c>
      <c r="AN14" s="23" t="s">
        <v>52</v>
      </c>
      <c r="AO14" s="43">
        <f>AI14</f>
        <v>38694</v>
      </c>
      <c r="AP14" s="16">
        <f t="shared" ref="AP14:AQ14" si="3">AJ14</f>
        <v>36305</v>
      </c>
      <c r="AQ14" s="16">
        <f t="shared" si="3"/>
        <v>32494</v>
      </c>
      <c r="AR14" s="16" t="s">
        <v>52</v>
      </c>
      <c r="AS14" s="16" t="s">
        <v>52</v>
      </c>
      <c r="AT14" s="23" t="s">
        <v>52</v>
      </c>
      <c r="AU14" s="43">
        <v>372</v>
      </c>
      <c r="AV14" s="16">
        <v>372</v>
      </c>
      <c r="AW14" s="16">
        <v>372</v>
      </c>
      <c r="AX14" s="16">
        <v>372</v>
      </c>
      <c r="AY14" s="16">
        <v>372</v>
      </c>
      <c r="AZ14" s="23">
        <v>372</v>
      </c>
      <c r="BA14" s="33" t="s">
        <v>52</v>
      </c>
      <c r="BB14" s="34" t="s">
        <v>52</v>
      </c>
      <c r="BC14" s="34" t="s">
        <v>52</v>
      </c>
      <c r="BD14" s="34">
        <v>2322</v>
      </c>
      <c r="BE14" s="34">
        <v>2152</v>
      </c>
      <c r="BF14" s="34">
        <v>1477</v>
      </c>
      <c r="BG14" s="34">
        <f>BD14</f>
        <v>2322</v>
      </c>
      <c r="BH14" s="34">
        <f t="shared" ref="BH14:BI14" si="4">BE14</f>
        <v>2152</v>
      </c>
      <c r="BI14" s="34">
        <f t="shared" si="4"/>
        <v>1477</v>
      </c>
      <c r="BJ14" s="34" t="s">
        <v>52</v>
      </c>
      <c r="BK14" s="34" t="s">
        <v>52</v>
      </c>
      <c r="BL14" s="34" t="s">
        <v>52</v>
      </c>
      <c r="BM14" s="34" t="s">
        <v>52</v>
      </c>
      <c r="BN14" s="34" t="s">
        <v>52</v>
      </c>
      <c r="BO14" s="35" t="s">
        <v>52</v>
      </c>
      <c r="BP14" s="13" t="s">
        <v>52</v>
      </c>
      <c r="BQ14" s="12" t="s">
        <v>52</v>
      </c>
      <c r="BR14" s="12" t="s">
        <v>52</v>
      </c>
      <c r="BS14" s="17" t="s">
        <v>50</v>
      </c>
    </row>
    <row r="15" spans="1:71" ht="51.6" customHeight="1" thickBot="1" x14ac:dyDescent="0.3">
      <c r="A15" s="6" t="s">
        <v>72</v>
      </c>
      <c r="B15" s="24" t="s">
        <v>39</v>
      </c>
      <c r="C15" s="25" t="s">
        <v>41</v>
      </c>
      <c r="D15" s="48" t="s">
        <v>55</v>
      </c>
      <c r="E15" s="26" t="s">
        <v>56</v>
      </c>
      <c r="F15" s="27" t="s">
        <v>65</v>
      </c>
      <c r="G15" s="27" t="s">
        <v>68</v>
      </c>
      <c r="H15" s="27">
        <v>2005</v>
      </c>
      <c r="I15" s="27">
        <v>2021</v>
      </c>
      <c r="J15" s="28" t="s">
        <v>50</v>
      </c>
      <c r="K15" s="44">
        <v>105000</v>
      </c>
      <c r="L15" s="45">
        <v>105000</v>
      </c>
      <c r="M15" s="45">
        <v>105000</v>
      </c>
      <c r="N15" s="45" t="s">
        <v>52</v>
      </c>
      <c r="O15" s="45" t="s">
        <v>52</v>
      </c>
      <c r="P15" s="45" t="s">
        <v>52</v>
      </c>
      <c r="Q15" s="45" t="s">
        <v>52</v>
      </c>
      <c r="R15" s="45" t="s">
        <v>52</v>
      </c>
      <c r="S15" s="45" t="s">
        <v>52</v>
      </c>
      <c r="T15" s="45" t="s">
        <v>52</v>
      </c>
      <c r="U15" s="45" t="s">
        <v>52</v>
      </c>
      <c r="V15" s="46" t="s">
        <v>52</v>
      </c>
      <c r="W15" s="44">
        <v>105000</v>
      </c>
      <c r="X15" s="45">
        <v>105000</v>
      </c>
      <c r="Y15" s="45">
        <v>105000</v>
      </c>
      <c r="Z15" s="45" t="s">
        <v>52</v>
      </c>
      <c r="AA15" s="45" t="s">
        <v>52</v>
      </c>
      <c r="AB15" s="45" t="s">
        <v>52</v>
      </c>
      <c r="AC15" s="45" t="s">
        <v>52</v>
      </c>
      <c r="AD15" s="45" t="s">
        <v>52</v>
      </c>
      <c r="AE15" s="45" t="s">
        <v>52</v>
      </c>
      <c r="AF15" s="45" t="s">
        <v>52</v>
      </c>
      <c r="AG15" s="45" t="s">
        <v>52</v>
      </c>
      <c r="AH15" s="46" t="s">
        <v>52</v>
      </c>
      <c r="AI15" s="44">
        <v>46463</v>
      </c>
      <c r="AJ15" s="45">
        <v>47451</v>
      </c>
      <c r="AK15" s="45">
        <v>94117</v>
      </c>
      <c r="AL15" s="45" t="s">
        <v>52</v>
      </c>
      <c r="AM15" s="45" t="s">
        <v>52</v>
      </c>
      <c r="AN15" s="46" t="s">
        <v>52</v>
      </c>
      <c r="AO15" s="44" t="s">
        <v>52</v>
      </c>
      <c r="AP15" s="45" t="s">
        <v>52</v>
      </c>
      <c r="AQ15" s="45" t="s">
        <v>52</v>
      </c>
      <c r="AR15" s="45" t="s">
        <v>52</v>
      </c>
      <c r="AS15" s="45" t="s">
        <v>52</v>
      </c>
      <c r="AT15" s="46" t="s">
        <v>52</v>
      </c>
      <c r="AU15" s="44" t="s">
        <v>52</v>
      </c>
      <c r="AV15" s="45" t="s">
        <v>52</v>
      </c>
      <c r="AW15" s="45" t="s">
        <v>52</v>
      </c>
      <c r="AX15" s="45" t="s">
        <v>52</v>
      </c>
      <c r="AY15" s="45" t="s">
        <v>52</v>
      </c>
      <c r="AZ15" s="46" t="s">
        <v>52</v>
      </c>
      <c r="BA15" s="36" t="s">
        <v>52</v>
      </c>
      <c r="BB15" s="37" t="s">
        <v>52</v>
      </c>
      <c r="BC15" s="37" t="s">
        <v>52</v>
      </c>
      <c r="BD15" s="37">
        <v>10</v>
      </c>
      <c r="BE15" s="37">
        <v>18</v>
      </c>
      <c r="BF15" s="37">
        <v>16</v>
      </c>
      <c r="BG15" s="37">
        <v>10</v>
      </c>
      <c r="BH15" s="37">
        <v>18</v>
      </c>
      <c r="BI15" s="37">
        <v>16</v>
      </c>
      <c r="BJ15" s="37" t="s">
        <v>52</v>
      </c>
      <c r="BK15" s="37" t="s">
        <v>52</v>
      </c>
      <c r="BL15" s="37" t="s">
        <v>52</v>
      </c>
      <c r="BM15" s="37" t="s">
        <v>52</v>
      </c>
      <c r="BN15" s="37" t="s">
        <v>52</v>
      </c>
      <c r="BO15" s="38" t="s">
        <v>52</v>
      </c>
      <c r="BP15" s="29" t="s">
        <v>52</v>
      </c>
      <c r="BQ15" s="27" t="s">
        <v>52</v>
      </c>
      <c r="BR15" s="27" t="s">
        <v>52</v>
      </c>
      <c r="BS15" s="28" t="s">
        <v>50</v>
      </c>
    </row>
    <row r="16" spans="1:71" ht="51.6" customHeight="1" x14ac:dyDescent="0.25"/>
  </sheetData>
  <mergeCells count="45">
    <mergeCell ref="A1:BS1"/>
    <mergeCell ref="W2:Y2"/>
    <mergeCell ref="Z2:AB2"/>
    <mergeCell ref="AC2:AE2"/>
    <mergeCell ref="AF2:AH2"/>
    <mergeCell ref="AI2:AK2"/>
    <mergeCell ref="AO2:AQ2"/>
    <mergeCell ref="AR2:AT2"/>
    <mergeCell ref="AU2:AW2"/>
    <mergeCell ref="K2:V2"/>
    <mergeCell ref="I2:I4"/>
    <mergeCell ref="H2:H4"/>
    <mergeCell ref="J2:J4"/>
    <mergeCell ref="G2:G4"/>
    <mergeCell ref="F2:F4"/>
    <mergeCell ref="A2:A4"/>
    <mergeCell ref="B2:B4"/>
    <mergeCell ref="C2:C4"/>
    <mergeCell ref="E2:E4"/>
    <mergeCell ref="D2:D4"/>
    <mergeCell ref="AL2:AN2"/>
    <mergeCell ref="W3:Y3"/>
    <mergeCell ref="AC3:AE3"/>
    <mergeCell ref="AF3:AH3"/>
    <mergeCell ref="AI3:AK3"/>
    <mergeCell ref="AL3:AN3"/>
    <mergeCell ref="Z3:AB3"/>
    <mergeCell ref="K3:M3"/>
    <mergeCell ref="N3:P3"/>
    <mergeCell ref="Q3:S3"/>
    <mergeCell ref="T3:V3"/>
    <mergeCell ref="AO3:AQ3"/>
    <mergeCell ref="AR3:AT3"/>
    <mergeCell ref="AX2:AZ2"/>
    <mergeCell ref="AU3:AW3"/>
    <mergeCell ref="AX3:AZ3"/>
    <mergeCell ref="BQ2:BQ4"/>
    <mergeCell ref="BR2:BR4"/>
    <mergeCell ref="BS2:BS4"/>
    <mergeCell ref="BA2:BC3"/>
    <mergeCell ref="BD2:BF3"/>
    <mergeCell ref="BM2:BO3"/>
    <mergeCell ref="BJ2:BL3"/>
    <mergeCell ref="BG2:BI3"/>
    <mergeCell ref="BP2:BP4"/>
  </mergeCells>
  <hyperlinks>
    <hyperlink ref="J5" r:id="rId1" xr:uid="{43133E58-C872-4B13-ADF0-607431DAFBAA}"/>
    <hyperlink ref="BS5" r:id="rId2" xr:uid="{FEE6450B-643D-4A58-8712-1EDB30601222}"/>
    <hyperlink ref="BS6" r:id="rId3" xr:uid="{AC22103F-2687-4BDC-BE59-204258B0A0AA}"/>
    <hyperlink ref="BS10" r:id="rId4" xr:uid="{25E78CF4-8150-4031-BA27-4FD72103E7BF}"/>
    <hyperlink ref="BS15" r:id="rId5" xr:uid="{75B52B29-505D-42B4-B87C-37C6C6E8100C}"/>
    <hyperlink ref="BS7" r:id="rId6" xr:uid="{A2F3E872-C84A-4D31-B2B1-274C4511AF99}"/>
    <hyperlink ref="BS8" r:id="rId7" xr:uid="{9FA363D6-BD5C-42E8-9D7A-F35506C5C31F}"/>
    <hyperlink ref="BS13" r:id="rId8" xr:uid="{7733EB7F-2A96-4982-B9C6-0EFB58184F9F}"/>
    <hyperlink ref="BS9" r:id="rId9" xr:uid="{6A22F4D3-7E1C-4B1B-B58D-7EBC17AD1EE8}"/>
    <hyperlink ref="BS11" r:id="rId10" xr:uid="{95DDC2F1-13DA-4C61-B16D-145FF59C0A69}"/>
    <hyperlink ref="BS14" r:id="rId11" xr:uid="{B7B518A6-3241-4C56-8719-CDF0E6846FEA}"/>
    <hyperlink ref="J9" r:id="rId12" xr:uid="{30601192-FD12-486A-9FE9-0AD90BB5D96A}"/>
    <hyperlink ref="J7" r:id="rId13" xr:uid="{08190978-ED3D-47E1-B67E-CA793C9DE575}"/>
    <hyperlink ref="J14" r:id="rId14" xr:uid="{C07749E1-D2D8-48C0-B7EA-E5DD8F27B680}"/>
    <hyperlink ref="J15" r:id="rId15" xr:uid="{52DED797-2D90-4A96-BE50-B7477B20EB27}"/>
    <hyperlink ref="J10" r:id="rId16" xr:uid="{EDAE591E-C1C7-4AE2-AAE6-138841974C75}"/>
    <hyperlink ref="J11" r:id="rId17" xr:uid="{9913B52F-AFAB-49AB-B7C4-B692D383E21E}"/>
    <hyperlink ref="J12" r:id="rId18" xr:uid="{24E75679-CC82-4361-9064-6F591D6A3AC6}"/>
    <hyperlink ref="BS12" r:id="rId19" xr:uid="{2157FC72-B9B2-4062-B6A0-06EFA5C555CE}"/>
  </hyperlinks>
  <printOptions gridLines="1"/>
  <pageMargins left="0.25" right="0.25" top="0.75" bottom="0.75" header="0.3" footer="0.3"/>
  <pageSetup paperSize="5" scale="35" fitToHeight="0" orientation="landscape" verticalDpi="597" r:id="rId20"/>
  <legacyDrawing r:id="rId2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7D168FF8FB7934ABBDE5D1FDE3DCCA4" ma:contentTypeVersion="3" ma:contentTypeDescription="Create a new document." ma:contentTypeScope="" ma:versionID="0527df9c36aa8ac268ec5797b027b847">
  <xsd:schema xmlns:xsd="http://www.w3.org/2001/XMLSchema" xmlns:xs="http://www.w3.org/2001/XMLSchema" xmlns:p="http://schemas.microsoft.com/office/2006/metadata/properties" xmlns:ns2="5382490a-a394-490c-bec0-22d06bec75bd" targetNamespace="http://schemas.microsoft.com/office/2006/metadata/properties" ma:root="true" ma:fieldsID="7ed42d7eb97b9f6ebfd9e6ff1c784517" ns2:_="">
    <xsd:import namespace="5382490a-a394-490c-bec0-22d06bec75b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82490a-a394-490c-bec0-22d06bec75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C9A6C6-8F75-4DFF-B498-DF4A673F7D58}">
  <ds:schemaRefs>
    <ds:schemaRef ds:uri="http://purl.org/dc/dcmitype/"/>
    <ds:schemaRef ds:uri="http://schemas.openxmlformats.org/package/2006/metadata/core-properties"/>
    <ds:schemaRef ds:uri="http://purl.org/dc/elements/1.1/"/>
    <ds:schemaRef ds:uri="http://schemas.microsoft.com/office/2006/documentManagement/types"/>
    <ds:schemaRef ds:uri="http://purl.org/dc/terms/"/>
    <ds:schemaRef ds:uri="5382490a-a394-490c-bec0-22d06bec75bd"/>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4C0AF93A-24A5-43A7-A246-FD8955562C8D}">
  <ds:schemaRefs>
    <ds:schemaRef ds:uri="http://schemas.microsoft.com/sharepoint/v3/contenttype/forms"/>
  </ds:schemaRefs>
</ds:datastoreItem>
</file>

<file path=customXml/itemProps3.xml><?xml version="1.0" encoding="utf-8"?>
<ds:datastoreItem xmlns:ds="http://schemas.openxmlformats.org/officeDocument/2006/customXml" ds:itemID="{8AE22225-AAAF-44B1-9B74-805108328D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82490a-a394-490c-bec0-22d06bec75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Low Income Programs List</vt:lpstr>
      <vt:lpstr>'Low Income Programs List'!Print_Titles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2025-09-30T18:06:31Z</dcterms:created>
  <dcterms:modified xsi:type="dcterms:W3CDTF">2025-11-14T16:52:54Z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0x01010057D168FF8FB7934ABBDE5D1FDE3DCCA4</vt:lpwstr>
  </property>
</Properties>
</file>