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cledegas-my.sharepoint.com/personal/antonio_arias_spireenergy_com/Documents/Desktop/"/>
    </mc:Choice>
  </mc:AlternateContent>
  <xr:revisionPtr revIDLastSave="389" documentId="13_ncr:1_{C4DE7E0B-C013-4ACE-8E86-3E7D1786DB9D}" xr6:coauthVersionLast="47" xr6:coauthVersionMax="47" xr10:uidLastSave="{36CC1EC6-4AE9-4248-9777-531B92BAAF7B}"/>
  <bookViews>
    <workbookView xWindow="31140" yWindow="2340" windowWidth="21600" windowHeight="11295" activeTab="1" xr2:uid="{F788564C-1056-4B84-BB51-9A7B5D17FACA}"/>
  </bookViews>
  <sheets>
    <sheet name="Schedule" sheetId="1" r:id="rId1"/>
    <sheet name="St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D25" i="2"/>
  <c r="D19" i="2"/>
  <c r="D10" i="2"/>
  <c r="D2" i="2"/>
  <c r="B1" i="1"/>
  <c r="D18" i="2" l="1"/>
  <c r="F2" i="2" s="1"/>
  <c r="B2" i="1" l="1"/>
</calcChain>
</file>

<file path=xl/sharedStrings.xml><?xml version="1.0" encoding="utf-8"?>
<sst xmlns="http://schemas.openxmlformats.org/spreadsheetml/2006/main" count="87" uniqueCount="68">
  <si>
    <t>Start</t>
  </si>
  <si>
    <t>End</t>
  </si>
  <si>
    <t xml:space="preserve">      ROW Acquisition</t>
  </si>
  <si>
    <t xml:space="preserve">      Engineering Design</t>
  </si>
  <si>
    <t xml:space="preserve">      Material Acquisition</t>
  </si>
  <si>
    <t>Reynolds Station Replacement Schedule</t>
  </si>
  <si>
    <t>Anticipated Replacement Schedule - End Dec 2025</t>
  </si>
  <si>
    <t>Stations currently shut off - to be abandoned (3 Stations)</t>
  </si>
  <si>
    <t xml:space="preserve">      Construction - installation of temporary stations</t>
  </si>
  <si>
    <t>System Balance/Review - Consider status of pipe replacements completed and stations remaining</t>
  </si>
  <si>
    <t>Exhibit A</t>
  </si>
  <si>
    <t>Stations no longer needed due to replacement of other stations - to be abandoned (4 Stations) [turned off - not to be used - to be abandoned with grid work]</t>
  </si>
  <si>
    <r>
      <rPr>
        <sz val="10"/>
        <color rgb="FFFF0000"/>
        <rFont val="Calibri"/>
        <family val="2"/>
        <scheme val="minor"/>
      </rPr>
      <t>Phase 1</t>
    </r>
    <r>
      <rPr>
        <sz val="10"/>
        <color theme="1"/>
        <rFont val="Calibri"/>
        <family val="2"/>
        <scheme val="minor"/>
      </rPr>
      <t xml:space="preserve"> - Temp Reg Stations In Progress (7 Stations) [Kingshighway LP Stations &amp; Hampton/Scanlan]</t>
    </r>
  </si>
  <si>
    <t xml:space="preserve">      Construction - installation of temporary stations [COMPLETE]</t>
  </si>
  <si>
    <t>Anticipated stations abandoned due To construction (6 Stations) [Field Ops will complete/grid work] [Removed Sidney &amp; Nebraska since added to Phase 2]</t>
  </si>
  <si>
    <t>Phase 1 - Temp Reg Stations In Progress (7 Stations)</t>
  </si>
  <si>
    <t>Station Name</t>
  </si>
  <si>
    <t>Hampton &amp; Scanlan</t>
  </si>
  <si>
    <t>Station #</t>
  </si>
  <si>
    <t>Status</t>
  </si>
  <si>
    <t>% Complete</t>
  </si>
  <si>
    <t>Thirty Ninth &amp; Flora</t>
  </si>
  <si>
    <t>Kingshgihway &amp; Eichelberger</t>
  </si>
  <si>
    <t>Nottingham &amp; Macklind</t>
  </si>
  <si>
    <t>Bancroft &amp; Kingshighway</t>
  </si>
  <si>
    <t>Kingshighway &amp; Schollmeyer</t>
  </si>
  <si>
    <t>Installed</t>
  </si>
  <si>
    <t>Virginia &amp; Osceola</t>
  </si>
  <si>
    <t>Phase 2 - Additional Temp Reg Stations (7 Stations)</t>
  </si>
  <si>
    <t>Grand &amp; Bates</t>
  </si>
  <si>
    <t>Eichelberger &amp; Hampton</t>
  </si>
  <si>
    <t>Grand &amp; Magnolia</t>
  </si>
  <si>
    <t>Grand &amp; Meramec</t>
  </si>
  <si>
    <t>Utah &amp; Grand</t>
  </si>
  <si>
    <t>January &amp; Loughborough</t>
  </si>
  <si>
    <t>Sidney &amp; Nebraska</t>
  </si>
  <si>
    <t>12 Stations Abandoned (not including existing stations temp regs are replacing)</t>
  </si>
  <si>
    <t>Arsenal &amp; January</t>
  </si>
  <si>
    <t>Broadway N of Keokuk</t>
  </si>
  <si>
    <t>Tower Grove &amp; Magnolia</t>
  </si>
  <si>
    <t>Missouri &amp; Lynch</t>
  </si>
  <si>
    <t>Ridgewood &amp; Chippewa</t>
  </si>
  <si>
    <t>Piedmont &amp; Gasconade</t>
  </si>
  <si>
    <t>Jefferson &amp; Utah</t>
  </si>
  <si>
    <t>Phillips &amp; Rogers</t>
  </si>
  <si>
    <t>Deminil &amp; Cherokee</t>
  </si>
  <si>
    <t>Gravois &amp; Delor</t>
  </si>
  <si>
    <t>Page &amp; Walton</t>
  </si>
  <si>
    <t>Abandoned 2/28/24</t>
  </si>
  <si>
    <t>Abandoned 8/21/24</t>
  </si>
  <si>
    <t>Abandoned 6/20/24</t>
  </si>
  <si>
    <t>Abandoned 8/29/24</t>
  </si>
  <si>
    <t>Abandon with Grid</t>
  </si>
  <si>
    <t>No longer Needed Due to Replacement of Other Stations</t>
  </si>
  <si>
    <r>
      <rPr>
        <sz val="10"/>
        <color rgb="FFFF0000"/>
        <rFont val="Calibri"/>
        <family val="2"/>
        <scheme val="minor"/>
      </rPr>
      <t>Phase 2</t>
    </r>
    <r>
      <rPr>
        <sz val="10"/>
        <color theme="1"/>
        <rFont val="Calibri"/>
        <family val="2"/>
        <scheme val="minor"/>
      </rPr>
      <t xml:space="preserve"> - Additional Temp Reg Stations (7 Stations) [Remaining Reynolds LP Station]</t>
    </r>
  </si>
  <si>
    <t>Total Plan Completion</t>
  </si>
  <si>
    <t>Abandoned 11/12/24</t>
  </si>
  <si>
    <t>Currently Offline/To be Abandoned</t>
  </si>
  <si>
    <t>Abandoned 1/16/25</t>
  </si>
  <si>
    <t>Abandoned 8/26/25</t>
  </si>
  <si>
    <t>Easement - Install INPRG</t>
  </si>
  <si>
    <t>Abandoned 12/26/25</t>
  </si>
  <si>
    <t>Abandoned 2/6/26</t>
  </si>
  <si>
    <t>Offline (not abandoned)</t>
  </si>
  <si>
    <t>Tentative Completion Timeline</t>
  </si>
  <si>
    <t>Late Fall/Winter 2026</t>
  </si>
  <si>
    <t>Summer 2026</t>
  </si>
  <si>
    <t>Summer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</si>
</sst>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1" applyFill="0">
      <alignment horizontal="left" vertical="center" indent="2"/>
    </xf>
  </cellStyleXfs>
  <cellXfs count="46">
    <xf numFmtId="0" fontId="0" fillId="0" borderId="0" xfId="0"/>
    <xf numFmtId="0" fontId="0" fillId="0" borderId="2" xfId="0" applyBorder="1"/>
    <xf numFmtId="0" fontId="0" fillId="2" borderId="2" xfId="0" applyFill="1" applyBorder="1"/>
    <xf numFmtId="0" fontId="2" fillId="0" borderId="0" xfId="0" applyFont="1"/>
    <xf numFmtId="17" fontId="2" fillId="0" borderId="0" xfId="0" applyNumberFormat="1" applyFont="1"/>
    <xf numFmtId="0" fontId="2" fillId="0" borderId="0" xfId="0" applyFont="1" applyAlignment="1">
      <alignment horizontal="center"/>
    </xf>
    <xf numFmtId="17" fontId="2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1" applyFont="1" applyFill="1" applyBorder="1" applyAlignment="1">
      <alignment vertical="top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3" borderId="2" xfId="0" applyFill="1" applyBorder="1"/>
    <xf numFmtId="0" fontId="5" fillId="0" borderId="0" xfId="0" applyFont="1"/>
    <xf numFmtId="0" fontId="0" fillId="4" borderId="2" xfId="0" applyFill="1" applyBorder="1"/>
    <xf numFmtId="0" fontId="0" fillId="5" borderId="2" xfId="0" applyFill="1" applyBorder="1"/>
    <xf numFmtId="0" fontId="0" fillId="6" borderId="2" xfId="0" applyFill="1" applyBorder="1"/>
    <xf numFmtId="0" fontId="3" fillId="7" borderId="2" xfId="0" applyFont="1" applyFill="1" applyBorder="1"/>
    <xf numFmtId="0" fontId="3" fillId="8" borderId="2" xfId="0" applyFont="1" applyFill="1" applyBorder="1"/>
    <xf numFmtId="0" fontId="3" fillId="9" borderId="2" xfId="0" applyFont="1" applyFill="1" applyBorder="1" applyAlignment="1">
      <alignment wrapText="1"/>
    </xf>
    <xf numFmtId="0" fontId="3" fillId="10" borderId="2" xfId="0" applyFont="1" applyFill="1" applyBorder="1"/>
    <xf numFmtId="0" fontId="4" fillId="0" borderId="4" xfId="1" applyFont="1" applyFill="1" applyBorder="1" applyAlignment="1">
      <alignment vertical="top"/>
    </xf>
    <xf numFmtId="0" fontId="3" fillId="11" borderId="2" xfId="0" applyFont="1" applyFill="1" applyBorder="1" applyAlignment="1">
      <alignment wrapText="1"/>
    </xf>
    <xf numFmtId="0" fontId="0" fillId="0" borderId="0" xfId="0" applyAlignment="1">
      <alignment horizontal="center"/>
    </xf>
    <xf numFmtId="9" fontId="0" fillId="0" borderId="0" xfId="0" applyNumberFormat="1"/>
    <xf numFmtId="9" fontId="7" fillId="7" borderId="0" xfId="0" applyNumberFormat="1" applyFont="1" applyFill="1"/>
    <xf numFmtId="9" fontId="7" fillId="8" borderId="0" xfId="0" applyNumberFormat="1" applyFont="1" applyFill="1"/>
    <xf numFmtId="9" fontId="7" fillId="0" borderId="0" xfId="0" applyNumberFormat="1" applyFont="1"/>
    <xf numFmtId="9" fontId="8" fillId="11" borderId="0" xfId="0" applyNumberFormat="1" applyFont="1" applyFill="1"/>
    <xf numFmtId="9" fontId="0" fillId="9" borderId="0" xfId="0" applyNumberFormat="1" applyFill="1"/>
    <xf numFmtId="9" fontId="0" fillId="10" borderId="0" xfId="0" applyNumberFormat="1" applyFill="1"/>
    <xf numFmtId="0" fontId="3" fillId="12" borderId="2" xfId="1" applyFont="1" applyFill="1" applyBorder="1" applyAlignment="1">
      <alignment vertical="top"/>
    </xf>
    <xf numFmtId="17" fontId="3" fillId="12" borderId="3" xfId="0" applyNumberFormat="1" applyFont="1" applyFill="1" applyBorder="1" applyAlignment="1">
      <alignment horizontal="center"/>
    </xf>
    <xf numFmtId="17" fontId="3" fillId="12" borderId="2" xfId="0" applyNumberFormat="1" applyFont="1" applyFill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0" fontId="8" fillId="0" borderId="0" xfId="0" applyFont="1"/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10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17" fontId="8" fillId="0" borderId="0" xfId="0" applyNumberFormat="1" applyFont="1" applyAlignment="1">
      <alignment horizontal="left"/>
    </xf>
  </cellXfs>
  <cellStyles count="2">
    <cellStyle name="Normal" xfId="0" builtinId="0"/>
    <cellStyle name="Task" xfId="1" xr:uid="{F0C92C87-A59B-4FEC-8205-5D9825C26CFF}"/>
  </cellStyles>
  <dxfs count="0"/>
  <tableStyles count="0" defaultTableStyle="TableStyleMedium2" defaultPivotStyle="PivotStyleLight16"/>
  <colors>
    <mruColors>
      <color rgb="FFFFCCFF"/>
      <color rgb="FFFFFF99"/>
      <color rgb="FFFDDFE1"/>
      <color rgb="FFCCFFCC"/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1E87D-D7BA-4406-A6F6-07C1172C5EC3}">
  <sheetPr>
    <pageSetUpPr fitToPage="1"/>
  </sheetPr>
  <dimension ref="A1:AA29"/>
  <sheetViews>
    <sheetView zoomScale="115" zoomScaleNormal="115" workbookViewId="0">
      <selection activeCell="A23" sqref="A23"/>
    </sheetView>
  </sheetViews>
  <sheetFormatPr defaultRowHeight="15" x14ac:dyDescent="0.25"/>
  <cols>
    <col min="1" max="1" width="86.42578125" bestFit="1" customWidth="1"/>
    <col min="2" max="2" width="9.5703125" bestFit="1" customWidth="1"/>
    <col min="4" max="4" width="6.5703125" bestFit="1" customWidth="1"/>
    <col min="5" max="5" width="7" bestFit="1" customWidth="1"/>
    <col min="6" max="6" width="7.140625" bestFit="1" customWidth="1"/>
    <col min="7" max="7" width="6.85546875" bestFit="1" customWidth="1"/>
    <col min="8" max="8" width="7.42578125" bestFit="1" customWidth="1"/>
    <col min="9" max="9" width="6.5703125" bestFit="1" customWidth="1"/>
    <col min="10" max="10" width="6.140625" bestFit="1" customWidth="1"/>
    <col min="11" max="11" width="7.140625" bestFit="1" customWidth="1"/>
    <col min="12" max="12" width="7" bestFit="1" customWidth="1"/>
    <col min="13" max="13" width="6.5703125" bestFit="1" customWidth="1"/>
    <col min="14" max="14" width="7.42578125" bestFit="1" customWidth="1"/>
    <col min="15" max="15" width="7" bestFit="1" customWidth="1"/>
    <col min="16" max="16" width="6.5703125" bestFit="1" customWidth="1"/>
    <col min="17" max="17" width="7" bestFit="1" customWidth="1"/>
    <col min="18" max="18" width="7.140625" bestFit="1" customWidth="1"/>
    <col min="19" max="19" width="6.85546875" bestFit="1" customWidth="1"/>
    <col min="20" max="20" width="7.42578125" bestFit="1" customWidth="1"/>
    <col min="21" max="21" width="6.5703125" bestFit="1" customWidth="1"/>
    <col min="22" max="22" width="6.140625" bestFit="1" customWidth="1"/>
    <col min="23" max="23" width="7.140625" bestFit="1" customWidth="1"/>
    <col min="24" max="24" width="7" bestFit="1" customWidth="1"/>
    <col min="25" max="25" width="6.5703125" bestFit="1" customWidth="1"/>
    <col min="26" max="26" width="7.42578125" bestFit="1" customWidth="1"/>
    <col min="27" max="27" width="7" bestFit="1" customWidth="1"/>
  </cols>
  <sheetData>
    <row r="1" spans="1:27" x14ac:dyDescent="0.25">
      <c r="A1" s="3" t="s">
        <v>10</v>
      </c>
      <c r="B1" s="3" t="str">
        <f>Stations!F1</f>
        <v>Total Plan Completion</v>
      </c>
    </row>
    <row r="2" spans="1:27" x14ac:dyDescent="0.25">
      <c r="A2" s="3" t="s">
        <v>5</v>
      </c>
      <c r="B2" s="28">
        <f>Stations!F2</f>
        <v>0.95357142857142863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x14ac:dyDescent="0.25">
      <c r="A3" s="3"/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x14ac:dyDescent="0.25">
      <c r="A4" s="5" t="s">
        <v>6</v>
      </c>
    </row>
    <row r="5" spans="1:27" x14ac:dyDescent="0.25">
      <c r="A5" s="7"/>
      <c r="B5" s="8" t="s">
        <v>0</v>
      </c>
      <c r="C5" s="9" t="s">
        <v>1</v>
      </c>
      <c r="D5" s="6">
        <v>45292</v>
      </c>
      <c r="E5" s="6">
        <v>45323</v>
      </c>
      <c r="F5" s="6">
        <v>45352</v>
      </c>
      <c r="G5" s="6">
        <v>45383</v>
      </c>
      <c r="H5" s="6">
        <v>45413</v>
      </c>
      <c r="I5" s="6">
        <v>45444</v>
      </c>
      <c r="J5" s="6">
        <v>45474</v>
      </c>
      <c r="K5" s="6">
        <v>45505</v>
      </c>
      <c r="L5" s="6">
        <v>45536</v>
      </c>
      <c r="M5" s="6">
        <v>45566</v>
      </c>
      <c r="N5" s="6">
        <v>45597</v>
      </c>
      <c r="O5" s="6">
        <v>45627</v>
      </c>
      <c r="P5" s="6">
        <v>45658</v>
      </c>
      <c r="Q5" s="6">
        <v>45689</v>
      </c>
      <c r="R5" s="6">
        <v>45717</v>
      </c>
      <c r="S5" s="6">
        <v>45748</v>
      </c>
      <c r="T5" s="6">
        <v>45778</v>
      </c>
      <c r="U5" s="6">
        <v>45809</v>
      </c>
      <c r="V5" s="6">
        <v>45839</v>
      </c>
      <c r="W5" s="6">
        <v>45870</v>
      </c>
      <c r="X5" s="6">
        <v>45901</v>
      </c>
      <c r="Y5" s="6">
        <v>45931</v>
      </c>
      <c r="Z5" s="6">
        <v>45962</v>
      </c>
      <c r="AA5" s="6">
        <v>45992</v>
      </c>
    </row>
    <row r="6" spans="1:27" x14ac:dyDescent="0.25">
      <c r="A6" s="18" t="s">
        <v>12</v>
      </c>
      <c r="B6" s="8"/>
      <c r="C6" s="9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x14ac:dyDescent="0.25">
      <c r="A7" s="32" t="s">
        <v>2</v>
      </c>
      <c r="B7" s="33">
        <v>45108</v>
      </c>
      <c r="C7" s="34">
        <v>45292</v>
      </c>
      <c r="D7" s="1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5">
      <c r="A8" s="32" t="s">
        <v>3</v>
      </c>
      <c r="B8" s="34">
        <v>45200</v>
      </c>
      <c r="C8" s="34">
        <v>45292</v>
      </c>
      <c r="D8" s="1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5">
      <c r="A9" s="32" t="s">
        <v>4</v>
      </c>
      <c r="B9" s="34">
        <v>45261</v>
      </c>
      <c r="C9" s="34">
        <v>45352</v>
      </c>
      <c r="D9" s="16"/>
      <c r="E9" s="16"/>
      <c r="F9" s="1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5">
      <c r="A10" s="32" t="s">
        <v>13</v>
      </c>
      <c r="B10" s="34">
        <v>45352</v>
      </c>
      <c r="C10" s="34">
        <v>45505</v>
      </c>
      <c r="D10" s="1"/>
      <c r="E10" s="1"/>
      <c r="F10" s="2"/>
      <c r="G10" s="2"/>
      <c r="H10" s="2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5">
      <c r="A11" s="10"/>
      <c r="B11" s="11"/>
      <c r="C11" s="1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5">
      <c r="A12" s="10" t="s">
        <v>9</v>
      </c>
      <c r="B12" s="11">
        <v>45444</v>
      </c>
      <c r="C12" s="11">
        <v>45536</v>
      </c>
      <c r="D12" s="1"/>
      <c r="E12" s="1"/>
      <c r="F12" s="1"/>
      <c r="G12" s="1"/>
      <c r="H12" s="1"/>
      <c r="I12" s="13"/>
      <c r="J12" s="13"/>
      <c r="K12" s="13"/>
      <c r="L12" s="1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5">
      <c r="A13" s="7"/>
      <c r="B13" s="12"/>
      <c r="C13" s="1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5">
      <c r="A14" s="19" t="s">
        <v>54</v>
      </c>
      <c r="B14" s="12"/>
      <c r="C14" s="1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5">
      <c r="A15" s="10" t="s">
        <v>2</v>
      </c>
      <c r="B15" s="11">
        <v>45413</v>
      </c>
      <c r="C15" s="11">
        <v>45689</v>
      </c>
      <c r="D15" s="1"/>
      <c r="E15" s="1"/>
      <c r="F15" s="1"/>
      <c r="G15" s="1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5">
      <c r="A16" s="10" t="s">
        <v>3</v>
      </c>
      <c r="B16" s="11">
        <v>45505</v>
      </c>
      <c r="C16" s="11">
        <v>45627</v>
      </c>
      <c r="D16" s="1"/>
      <c r="E16" s="1"/>
      <c r="F16" s="1"/>
      <c r="G16" s="1"/>
      <c r="H16" s="1"/>
      <c r="I16" s="1"/>
      <c r="J16" s="1"/>
      <c r="K16" s="15"/>
      <c r="L16" s="15"/>
      <c r="M16" s="15"/>
      <c r="N16" s="15"/>
      <c r="O16" s="1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5">
      <c r="A17" s="10" t="s">
        <v>4</v>
      </c>
      <c r="B17" s="11">
        <v>45536</v>
      </c>
      <c r="C17" s="11">
        <v>45717</v>
      </c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5">
      <c r="A18" s="10" t="s">
        <v>8</v>
      </c>
      <c r="B18" s="11">
        <v>45717</v>
      </c>
      <c r="C18" s="11">
        <v>45839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"/>
      <c r="S18" s="2"/>
      <c r="T18" s="2"/>
      <c r="U18" s="2"/>
      <c r="V18" s="2"/>
      <c r="W18" s="1"/>
      <c r="X18" s="1"/>
      <c r="Y18" s="1"/>
      <c r="Z18" s="1"/>
      <c r="AA18" s="1"/>
    </row>
    <row r="19" spans="1:27" ht="15.75" customHeight="1" x14ac:dyDescent="0.25">
      <c r="A19" s="10"/>
      <c r="B19" s="12"/>
      <c r="C19" s="1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5">
      <c r="A20" s="22" t="s">
        <v>36</v>
      </c>
      <c r="B20" s="12"/>
      <c r="C20" s="1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6.25" x14ac:dyDescent="0.25">
      <c r="A21" s="23" t="s">
        <v>14</v>
      </c>
      <c r="B21" s="11">
        <v>45292</v>
      </c>
      <c r="C21" s="11">
        <v>45992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25">
      <c r="A22" s="21" t="s">
        <v>7</v>
      </c>
      <c r="B22" s="11">
        <v>45292</v>
      </c>
      <c r="C22" s="11">
        <v>45992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6.25" x14ac:dyDescent="0.25">
      <c r="A23" s="20" t="s">
        <v>11</v>
      </c>
      <c r="B23" s="11">
        <v>45292</v>
      </c>
      <c r="C23" s="11">
        <v>45992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5" spans="1:27" x14ac:dyDescent="0.25">
      <c r="A25" s="14"/>
    </row>
    <row r="26" spans="1:27" x14ac:dyDescent="0.25">
      <c r="A26" s="14"/>
    </row>
    <row r="27" spans="1:27" x14ac:dyDescent="0.25">
      <c r="A27" s="14"/>
    </row>
    <row r="28" spans="1:27" x14ac:dyDescent="0.25">
      <c r="A28" s="14"/>
    </row>
    <row r="29" spans="1:27" x14ac:dyDescent="0.25">
      <c r="A29" s="14"/>
    </row>
  </sheetData>
  <pageMargins left="0.7" right="0.7" top="0.75" bottom="0.75" header="0.3" footer="0.3"/>
  <pageSetup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EC742-6DE7-4C8A-BC19-857512A56763}">
  <sheetPr>
    <pageSetUpPr fitToPage="1"/>
  </sheetPr>
  <dimension ref="A1:H33"/>
  <sheetViews>
    <sheetView tabSelected="1" topLeftCell="A16" zoomScaleNormal="100" workbookViewId="0">
      <selection activeCell="F12" sqref="F12"/>
    </sheetView>
  </sheetViews>
  <sheetFormatPr defaultRowHeight="15" x14ac:dyDescent="0.25"/>
  <cols>
    <col min="2" max="2" width="42.5703125" customWidth="1"/>
    <col min="3" max="3" width="25" bestFit="1" customWidth="1"/>
    <col min="4" max="4" width="11.42578125" bestFit="1" customWidth="1"/>
    <col min="6" max="6" width="27.5703125" bestFit="1" customWidth="1"/>
  </cols>
  <sheetData>
    <row r="1" spans="1:8" x14ac:dyDescent="0.25">
      <c r="A1" s="3" t="s">
        <v>18</v>
      </c>
      <c r="B1" s="3" t="s">
        <v>16</v>
      </c>
      <c r="C1" s="3" t="s">
        <v>19</v>
      </c>
      <c r="D1" s="3" t="s">
        <v>20</v>
      </c>
      <c r="F1" s="36" t="s">
        <v>55</v>
      </c>
    </row>
    <row r="2" spans="1:8" x14ac:dyDescent="0.25">
      <c r="A2" s="39" t="s">
        <v>15</v>
      </c>
      <c r="B2" s="39"/>
      <c r="C2" s="39"/>
      <c r="D2" s="26">
        <f>AVERAGE(D3:D9)</f>
        <v>1</v>
      </c>
      <c r="F2" s="37">
        <f>AVERAGE(D2,D10,D18)</f>
        <v>0.95357142857142863</v>
      </c>
    </row>
    <row r="3" spans="1:8" x14ac:dyDescent="0.25">
      <c r="A3" s="24"/>
      <c r="B3" t="s">
        <v>17</v>
      </c>
      <c r="C3" t="s">
        <v>26</v>
      </c>
      <c r="D3" s="25">
        <v>1</v>
      </c>
    </row>
    <row r="4" spans="1:8" x14ac:dyDescent="0.25">
      <c r="A4" s="24"/>
      <c r="B4" t="s">
        <v>21</v>
      </c>
      <c r="C4" t="s">
        <v>26</v>
      </c>
      <c r="D4" s="25">
        <v>1</v>
      </c>
    </row>
    <row r="5" spans="1:8" x14ac:dyDescent="0.25">
      <c r="A5" s="24"/>
      <c r="B5" t="s">
        <v>22</v>
      </c>
      <c r="C5" t="s">
        <v>26</v>
      </c>
      <c r="D5" s="25">
        <v>1</v>
      </c>
    </row>
    <row r="6" spans="1:8" x14ac:dyDescent="0.25">
      <c r="A6" s="24"/>
      <c r="B6" t="s">
        <v>23</v>
      </c>
      <c r="C6" t="s">
        <v>26</v>
      </c>
      <c r="D6" s="25">
        <v>1</v>
      </c>
    </row>
    <row r="7" spans="1:8" x14ac:dyDescent="0.25">
      <c r="A7" s="24"/>
      <c r="B7" t="s">
        <v>24</v>
      </c>
      <c r="C7" t="s">
        <v>26</v>
      </c>
      <c r="D7" s="25">
        <v>1</v>
      </c>
    </row>
    <row r="8" spans="1:8" x14ac:dyDescent="0.25">
      <c r="A8" s="24"/>
      <c r="B8" t="s">
        <v>25</v>
      </c>
      <c r="C8" t="s">
        <v>26</v>
      </c>
      <c r="D8" s="25">
        <v>1</v>
      </c>
    </row>
    <row r="9" spans="1:8" x14ac:dyDescent="0.25">
      <c r="B9" t="s">
        <v>27</v>
      </c>
      <c r="C9" t="s">
        <v>26</v>
      </c>
      <c r="D9" s="25">
        <v>1</v>
      </c>
    </row>
    <row r="10" spans="1:8" x14ac:dyDescent="0.25">
      <c r="A10" s="40" t="s">
        <v>28</v>
      </c>
      <c r="B10" s="40"/>
      <c r="C10" s="40"/>
      <c r="D10" s="27">
        <f>AVERAGE(D11:D17)</f>
        <v>0.98571428571428577</v>
      </c>
      <c r="F10" s="35" t="s">
        <v>64</v>
      </c>
    </row>
    <row r="11" spans="1:8" x14ac:dyDescent="0.25">
      <c r="B11" t="s">
        <v>29</v>
      </c>
      <c r="C11" t="s">
        <v>26</v>
      </c>
      <c r="D11" s="25">
        <v>1</v>
      </c>
      <c r="H11" s="25"/>
    </row>
    <row r="12" spans="1:8" x14ac:dyDescent="0.25">
      <c r="B12" t="s">
        <v>30</v>
      </c>
      <c r="C12" t="s">
        <v>26</v>
      </c>
      <c r="D12" s="25">
        <v>1</v>
      </c>
      <c r="H12" s="25"/>
    </row>
    <row r="13" spans="1:8" x14ac:dyDescent="0.25">
      <c r="B13" t="s">
        <v>31</v>
      </c>
      <c r="C13" t="s">
        <v>26</v>
      </c>
      <c r="D13" s="25">
        <v>1</v>
      </c>
      <c r="H13" s="25"/>
    </row>
    <row r="14" spans="1:8" x14ac:dyDescent="0.25">
      <c r="B14" t="s">
        <v>32</v>
      </c>
      <c r="C14" t="s">
        <v>60</v>
      </c>
      <c r="D14" s="25">
        <v>0.9</v>
      </c>
      <c r="F14" s="45">
        <v>46143</v>
      </c>
      <c r="H14" s="25"/>
    </row>
    <row r="15" spans="1:8" x14ac:dyDescent="0.25">
      <c r="B15" t="s">
        <v>33</v>
      </c>
      <c r="C15" t="s">
        <v>26</v>
      </c>
      <c r="D15" s="25">
        <v>1</v>
      </c>
      <c r="H15" s="25"/>
    </row>
    <row r="16" spans="1:8" x14ac:dyDescent="0.25">
      <c r="B16" t="s">
        <v>34</v>
      </c>
      <c r="C16" t="s">
        <v>26</v>
      </c>
      <c r="D16" s="25">
        <v>1</v>
      </c>
      <c r="H16" s="25"/>
    </row>
    <row r="17" spans="1:8" x14ac:dyDescent="0.25">
      <c r="B17" t="s">
        <v>35</v>
      </c>
      <c r="C17" t="s">
        <v>26</v>
      </c>
      <c r="D17" s="25">
        <v>1</v>
      </c>
      <c r="F17" s="38"/>
      <c r="H17" s="25"/>
    </row>
    <row r="18" spans="1:8" x14ac:dyDescent="0.25">
      <c r="A18" s="41" t="s">
        <v>36</v>
      </c>
      <c r="B18" s="41"/>
      <c r="C18" s="41"/>
      <c r="D18" s="28">
        <f>AVERAGE(D19,D25,D30)</f>
        <v>0.875</v>
      </c>
    </row>
    <row r="19" spans="1:8" x14ac:dyDescent="0.25">
      <c r="A19" s="43" t="s">
        <v>52</v>
      </c>
      <c r="B19" s="43"/>
      <c r="C19" s="43"/>
      <c r="D19" s="29">
        <f>AVERAGE(D20:D24)</f>
        <v>1</v>
      </c>
    </row>
    <row r="20" spans="1:8" x14ac:dyDescent="0.25">
      <c r="A20">
        <v>3</v>
      </c>
      <c r="B20" t="s">
        <v>37</v>
      </c>
      <c r="C20" t="s">
        <v>61</v>
      </c>
      <c r="D20" s="25">
        <v>1</v>
      </c>
    </row>
    <row r="21" spans="1:8" x14ac:dyDescent="0.25">
      <c r="A21">
        <v>16</v>
      </c>
      <c r="B21" t="s">
        <v>38</v>
      </c>
      <c r="C21" t="s">
        <v>56</v>
      </c>
      <c r="D21" s="25">
        <v>1</v>
      </c>
    </row>
    <row r="22" spans="1:8" x14ac:dyDescent="0.25">
      <c r="A22">
        <v>104</v>
      </c>
      <c r="B22" t="s">
        <v>39</v>
      </c>
      <c r="C22" t="s">
        <v>58</v>
      </c>
      <c r="D22" s="25">
        <v>1</v>
      </c>
    </row>
    <row r="23" spans="1:8" x14ac:dyDescent="0.25">
      <c r="A23">
        <v>97</v>
      </c>
      <c r="B23" t="s">
        <v>40</v>
      </c>
      <c r="C23" t="s">
        <v>50</v>
      </c>
      <c r="D23" s="25">
        <v>1</v>
      </c>
    </row>
    <row r="24" spans="1:8" x14ac:dyDescent="0.25">
      <c r="A24">
        <v>22</v>
      </c>
      <c r="B24" t="s">
        <v>41</v>
      </c>
      <c r="C24" t="s">
        <v>51</v>
      </c>
      <c r="D24" s="25">
        <v>1</v>
      </c>
    </row>
    <row r="25" spans="1:8" x14ac:dyDescent="0.25">
      <c r="A25" s="44" t="s">
        <v>53</v>
      </c>
      <c r="B25" s="44"/>
      <c r="C25" s="44"/>
      <c r="D25" s="30">
        <f>AVERAGE(D26:D29)</f>
        <v>0.625</v>
      </c>
    </row>
    <row r="26" spans="1:8" x14ac:dyDescent="0.25">
      <c r="A26">
        <v>56</v>
      </c>
      <c r="B26" t="s">
        <v>42</v>
      </c>
      <c r="C26" t="s">
        <v>63</v>
      </c>
      <c r="D26" s="25">
        <v>0.5</v>
      </c>
      <c r="F26" s="38" t="s">
        <v>65</v>
      </c>
    </row>
    <row r="27" spans="1:8" x14ac:dyDescent="0.25">
      <c r="A27">
        <v>84</v>
      </c>
      <c r="B27" t="s">
        <v>43</v>
      </c>
      <c r="C27" t="s">
        <v>63</v>
      </c>
      <c r="D27" s="25">
        <v>0.5</v>
      </c>
      <c r="F27" s="38" t="s">
        <v>66</v>
      </c>
    </row>
    <row r="28" spans="1:8" x14ac:dyDescent="0.25">
      <c r="A28">
        <v>120</v>
      </c>
      <c r="B28" t="s">
        <v>44</v>
      </c>
      <c r="C28" t="s">
        <v>63</v>
      </c>
      <c r="D28" s="25">
        <v>0.5</v>
      </c>
      <c r="F28" s="38" t="s">
        <v>67</v>
      </c>
    </row>
    <row r="29" spans="1:8" x14ac:dyDescent="0.25">
      <c r="A29">
        <v>132</v>
      </c>
      <c r="B29" t="s">
        <v>45</v>
      </c>
      <c r="C29" t="s">
        <v>62</v>
      </c>
      <c r="D29" s="25">
        <v>1</v>
      </c>
    </row>
    <row r="30" spans="1:8" x14ac:dyDescent="0.25">
      <c r="A30" s="42" t="s">
        <v>57</v>
      </c>
      <c r="B30" s="42"/>
      <c r="C30" s="42"/>
      <c r="D30" s="31">
        <f>AVERAGE(D31:D33)</f>
        <v>1</v>
      </c>
    </row>
    <row r="31" spans="1:8" x14ac:dyDescent="0.25">
      <c r="A31">
        <v>36</v>
      </c>
      <c r="B31" t="s">
        <v>46</v>
      </c>
      <c r="C31" t="s">
        <v>59</v>
      </c>
      <c r="D31" s="25">
        <v>1</v>
      </c>
    </row>
    <row r="32" spans="1:8" x14ac:dyDescent="0.25">
      <c r="A32">
        <v>116</v>
      </c>
      <c r="B32" t="s">
        <v>47</v>
      </c>
      <c r="C32" t="s">
        <v>48</v>
      </c>
      <c r="D32" s="25">
        <v>1</v>
      </c>
    </row>
    <row r="33" spans="1:4" x14ac:dyDescent="0.25">
      <c r="A33">
        <v>515</v>
      </c>
      <c r="B33" t="s">
        <v>27</v>
      </c>
      <c r="C33" t="s">
        <v>49</v>
      </c>
      <c r="D33" s="25">
        <v>1</v>
      </c>
    </row>
  </sheetData>
  <mergeCells count="6">
    <mergeCell ref="A2:C2"/>
    <mergeCell ref="A10:C10"/>
    <mergeCell ref="A18:C18"/>
    <mergeCell ref="A30:C30"/>
    <mergeCell ref="A19:C19"/>
    <mergeCell ref="A25:C25"/>
  </mergeCells>
  <pageMargins left="0.7" right="0.7" top="0.75" bottom="0.75" header="0.3" footer="0.3"/>
  <pageSetup scale="72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</vt:lpstr>
      <vt:lpstr>Stations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Helgeson, Nathan</dc:creator>
  <cp:lastModifiedBy>Arias, Antonio</cp:lastModifiedBy>
  <cp:lastPrinted>2025-09-11T12:52:19Z</cp:lastPrinted>
  <dcterms:created xsi:type="dcterms:W3CDTF">2023-12-05T23:49:38Z</dcterms:created>
  <dcterms:modified xsi:type="dcterms:W3CDTF">2026-04-30T16:55:55Z</dcterms:modified>
</cp:coreProperties>
</file>