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KEN\Electric\ER-2023-0011 EO-2023-0010 Evergy Mo West\Exhibits\"/>
    </mc:Choice>
  </mc:AlternateContent>
  <bookViews>
    <workbookView xWindow="-120" yWindow="-120" windowWidth="29040" windowHeight="15840"/>
  </bookViews>
  <sheets>
    <sheet name="Ex. 4" sheetId="1" r:id="rId1"/>
    <sheet name="CAGR" sheetId="2" r:id="rId2"/>
  </sheets>
  <definedNames>
    <definedName name="_xlnm.Print_Area" localSheetId="0">'Ex. 4'!$A$1:$O$25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J12" i="1" l="1"/>
  <c r="L12" i="1" s="1"/>
  <c r="J10" i="1"/>
  <c r="L10" i="1" s="1"/>
  <c r="J8" i="1"/>
  <c r="J14" i="1" l="1"/>
  <c r="L14" i="1" s="1"/>
  <c r="L8" i="1"/>
</calcChain>
</file>

<file path=xl/sharedStrings.xml><?xml version="1.0" encoding="utf-8"?>
<sst xmlns="http://schemas.openxmlformats.org/spreadsheetml/2006/main" count="33" uniqueCount="33">
  <si>
    <t xml:space="preserve">Rates Effective </t>
  </si>
  <si>
    <t>Dec 6, 2018</t>
  </si>
  <si>
    <t>Dec 6, 2022</t>
  </si>
  <si>
    <t>Increase</t>
  </si>
  <si>
    <t xml:space="preserve">Percentage </t>
  </si>
  <si>
    <t>FAC Accumulation - Part 1</t>
  </si>
  <si>
    <t>FAC Accumulation - Part 2</t>
  </si>
  <si>
    <t>Total</t>
  </si>
  <si>
    <t>December 6, 2022 Average Overall Rate Cap</t>
  </si>
  <si>
    <t>Fuel Increase</t>
  </si>
  <si>
    <t>MO West Fuel Impact on Overall Rates</t>
  </si>
  <si>
    <t xml:space="preserve">Base Retail Rates - Fuel </t>
  </si>
  <si>
    <t>Before Adj./Deferral</t>
  </si>
  <si>
    <t>Settled Effective</t>
  </si>
  <si>
    <t>Column (d) Percentages</t>
  </si>
  <si>
    <t>= 56,059,119 / 747,666,724</t>
  </si>
  <si>
    <t>= 39,173,320 / 747,666,724</t>
  </si>
  <si>
    <t>= 33,237,198 / 747,666,724</t>
  </si>
  <si>
    <t>= 128,469,637 / 747,666,724</t>
  </si>
  <si>
    <t>GMO FAC Intra-Year CAGR Limits</t>
  </si>
  <si>
    <t>Overall</t>
  </si>
  <si>
    <t>Large
Power</t>
  </si>
  <si>
    <t>Date</t>
  </si>
  <si>
    <t>GMO Semi-Annual FAC CAGR Dates</t>
  </si>
  <si>
    <t>Annual Rate Case CAGR Dates</t>
  </si>
  <si>
    <t>Note 1: Denominator of $747,666,724 is the 2018 Baseline Total Revenue Allowed to Recover per MO West PISA Calculation Workpaper.</t>
  </si>
  <si>
    <t xml:space="preserve">Note 2: 12.55% Average Overall Rate Cap at December 6, 2022 from PISA Calculation Workpaper, CAGR tab.  </t>
  </si>
  <si>
    <t>Column C / 2018 Baseline</t>
  </si>
  <si>
    <t>(A)</t>
  </si>
  <si>
    <t>(B)</t>
  </si>
  <si>
    <t>(C)</t>
  </si>
  <si>
    <t>(D)</t>
  </si>
  <si>
    <t>Exhibit No.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</si>
</sst>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mm/dd/yy;@"/>
    <numFmt numFmtId="168" formatCode="0.0000%"/>
    <numFmt numFmtId="169" formatCode="0.000000000000000%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0" borderId="7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0" fontId="0" fillId="0" borderId="11" xfId="0" applyNumberFormat="1" applyBorder="1"/>
    <xf numFmtId="15" fontId="0" fillId="0" borderId="0" xfId="0" quotePrefix="1" applyNumberFormat="1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 vertical="top"/>
    </xf>
    <xf numFmtId="166" fontId="0" fillId="0" borderId="0" xfId="3" applyNumberFormat="1" applyFont="1" applyBorder="1"/>
    <xf numFmtId="166" fontId="2" fillId="0" borderId="0" xfId="3" applyNumberFormat="1" applyFont="1" applyBorder="1" applyAlignment="1">
      <alignment horizontal="center"/>
    </xf>
    <xf numFmtId="166" fontId="0" fillId="0" borderId="12" xfId="3" applyNumberFormat="1" applyFont="1" applyBorder="1"/>
    <xf numFmtId="0" fontId="2" fillId="0" borderId="0" xfId="0" applyFont="1" applyBorder="1" applyAlignment="1">
      <alignment horizontal="center"/>
    </xf>
    <xf numFmtId="43" fontId="0" fillId="0" borderId="0" xfId="1" applyFont="1"/>
    <xf numFmtId="0" fontId="2" fillId="0" borderId="0" xfId="0" applyFont="1" applyBorder="1"/>
    <xf numFmtId="0" fontId="0" fillId="0" borderId="0" xfId="0" quotePrefix="1"/>
    <xf numFmtId="0" fontId="0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10" fontId="2" fillId="0" borderId="13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7" fontId="0" fillId="0" borderId="13" xfId="0" applyNumberFormat="1" applyBorder="1" applyAlignment="1">
      <alignment horizontal="left" vertical="center"/>
    </xf>
    <xf numFmtId="168" fontId="1" fillId="0" borderId="13" xfId="2" applyNumberFormat="1" applyFont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168" fontId="1" fillId="3" borderId="13" xfId="2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workbookViewId="0">
      <selection activeCell="O6" sqref="O6"/>
    </sheetView>
  </sheetViews>
  <sheetFormatPr defaultRowHeight="13.2" x14ac:dyDescent="0.25"/>
  <cols>
    <col min="1" max="1" width="4.109375" customWidth="1"/>
    <col min="2" max="2" width="4.44140625" customWidth="1"/>
    <col min="3" max="3" width="4.5546875" customWidth="1"/>
    <col min="5" max="5" width="22.109375" customWidth="1"/>
    <col min="6" max="6" width="15.44140625" customWidth="1"/>
    <col min="7" max="7" width="2.44140625" customWidth="1"/>
    <col min="8" max="8" width="17.88671875" customWidth="1"/>
    <col min="9" max="9" width="3.109375" customWidth="1"/>
    <col min="10" max="10" width="15.44140625" customWidth="1"/>
    <col min="11" max="11" width="2.44140625" customWidth="1"/>
    <col min="12" max="12" width="11.109375" customWidth="1"/>
    <col min="13" max="13" width="2.88671875" customWidth="1"/>
    <col min="14" max="14" width="3" customWidth="1"/>
    <col min="15" max="15" width="25.6640625" customWidth="1"/>
  </cols>
  <sheetData>
    <row r="1" spans="1:15" ht="13.8" thickBot="1" x14ac:dyDescent="0.3">
      <c r="O1" s="43" t="s">
        <v>32</v>
      </c>
    </row>
    <row r="2" spans="1:15" x14ac:dyDescent="0.25">
      <c r="A2" s="9"/>
      <c r="B2" s="45" t="s">
        <v>10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5" x14ac:dyDescent="0.25">
      <c r="A4" s="1"/>
      <c r="B4" s="2"/>
      <c r="C4" s="2"/>
      <c r="D4" s="2"/>
      <c r="E4" s="2"/>
      <c r="F4" s="21" t="s">
        <v>28</v>
      </c>
      <c r="G4" s="23"/>
      <c r="H4" s="21" t="s">
        <v>29</v>
      </c>
      <c r="I4" s="23"/>
      <c r="J4" s="21" t="s">
        <v>30</v>
      </c>
      <c r="K4" s="23"/>
      <c r="L4" s="21" t="s">
        <v>31</v>
      </c>
      <c r="M4" s="3"/>
    </row>
    <row r="5" spans="1:15" x14ac:dyDescent="0.25">
      <c r="A5" s="1"/>
      <c r="B5" s="2"/>
      <c r="C5" s="2"/>
      <c r="D5" s="2"/>
      <c r="E5" s="2"/>
      <c r="F5" s="4" t="s">
        <v>0</v>
      </c>
      <c r="G5" s="2"/>
      <c r="H5" s="4" t="s">
        <v>13</v>
      </c>
      <c r="I5" s="2"/>
      <c r="J5" s="4" t="s">
        <v>9</v>
      </c>
      <c r="K5" s="2"/>
      <c r="L5" s="4" t="s">
        <v>4</v>
      </c>
      <c r="M5" s="3"/>
      <c r="O5" s="25" t="s">
        <v>14</v>
      </c>
    </row>
    <row r="6" spans="1:15" x14ac:dyDescent="0.25">
      <c r="A6" s="1"/>
      <c r="B6" s="2"/>
      <c r="C6" s="2"/>
      <c r="D6" s="2"/>
      <c r="E6" s="2"/>
      <c r="F6" s="15" t="s">
        <v>1</v>
      </c>
      <c r="G6" s="2"/>
      <c r="H6" s="15" t="s">
        <v>2</v>
      </c>
      <c r="I6" s="2"/>
      <c r="J6" s="4" t="s">
        <v>12</v>
      </c>
      <c r="K6" s="2"/>
      <c r="L6" s="4" t="s">
        <v>3</v>
      </c>
      <c r="M6" s="3"/>
      <c r="O6" s="26" t="s">
        <v>27</v>
      </c>
    </row>
    <row r="7" spans="1:15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5" x14ac:dyDescent="0.25">
      <c r="A8" s="1"/>
      <c r="B8" s="2" t="s">
        <v>11</v>
      </c>
      <c r="C8" s="2"/>
      <c r="D8" s="2"/>
      <c r="E8" s="2"/>
      <c r="F8" s="18">
        <v>189453833.97569397</v>
      </c>
      <c r="G8" s="18"/>
      <c r="H8" s="18">
        <f>37050905-314979+8093500+191545186+12038341-2900000</f>
        <v>245512953</v>
      </c>
      <c r="I8" s="19"/>
      <c r="J8" s="18">
        <f>+H8-F8</f>
        <v>56059119.024306029</v>
      </c>
      <c r="K8" s="2"/>
      <c r="L8" s="16">
        <f>+J8/747666724</f>
        <v>7.4978753533915504E-2</v>
      </c>
      <c r="M8" s="3"/>
      <c r="O8" s="24" t="s">
        <v>15</v>
      </c>
    </row>
    <row r="9" spans="1:15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16"/>
      <c r="M9" s="3"/>
      <c r="O9" s="22"/>
    </row>
    <row r="10" spans="1:15" x14ac:dyDescent="0.25">
      <c r="A10" s="1"/>
      <c r="B10" s="2" t="s">
        <v>5</v>
      </c>
      <c r="C10" s="2"/>
      <c r="D10" s="2"/>
      <c r="E10" s="2"/>
      <c r="F10" s="5">
        <v>8315398</v>
      </c>
      <c r="G10" s="2"/>
      <c r="H10" s="5">
        <v>47488718.171603151</v>
      </c>
      <c r="I10" s="2"/>
      <c r="J10" s="6">
        <f>H10-F10</f>
        <v>39173320.171603151</v>
      </c>
      <c r="K10" s="2"/>
      <c r="L10" s="16">
        <f>J10/747666724</f>
        <v>5.239409340304297E-2</v>
      </c>
      <c r="M10" s="3"/>
      <c r="O10" s="24" t="s">
        <v>16</v>
      </c>
    </row>
    <row r="11" spans="1:15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16"/>
      <c r="M11" s="3"/>
    </row>
    <row r="12" spans="1:15" x14ac:dyDescent="0.25">
      <c r="A12" s="1"/>
      <c r="B12" s="2" t="s">
        <v>6</v>
      </c>
      <c r="C12" s="2"/>
      <c r="D12" s="2"/>
      <c r="E12" s="2"/>
      <c r="F12" s="5">
        <v>11366822</v>
      </c>
      <c r="G12" s="2"/>
      <c r="H12" s="5">
        <v>44604020</v>
      </c>
      <c r="I12" s="2"/>
      <c r="J12" s="6">
        <f>H12-F12</f>
        <v>33237198</v>
      </c>
      <c r="K12" s="2"/>
      <c r="L12" s="16">
        <f>J12/747666724</f>
        <v>4.4454563688727168E-2</v>
      </c>
      <c r="M12" s="3"/>
      <c r="O12" s="24" t="s">
        <v>17</v>
      </c>
    </row>
    <row r="13" spans="1:15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16"/>
      <c r="M13" s="3"/>
    </row>
    <row r="14" spans="1:15" ht="13.8" thickBot="1" x14ac:dyDescent="0.3">
      <c r="A14" s="1"/>
      <c r="B14" s="2" t="s">
        <v>7</v>
      </c>
      <c r="C14" s="2"/>
      <c r="D14" s="2"/>
      <c r="E14" s="2"/>
      <c r="F14" s="2"/>
      <c r="G14" s="2"/>
      <c r="H14" s="2"/>
      <c r="I14" s="2"/>
      <c r="J14" s="20">
        <f>SUM(J8:J12)</f>
        <v>128469637.19590917</v>
      </c>
      <c r="K14" s="2"/>
      <c r="L14" s="16">
        <f>J14/747666724</f>
        <v>0.17182741062568563</v>
      </c>
      <c r="M14" s="3"/>
      <c r="O14" s="24" t="s">
        <v>18</v>
      </c>
    </row>
    <row r="15" spans="1:15" ht="14.4" thickTop="1" thickBot="1" x14ac:dyDescent="0.3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</row>
    <row r="16" spans="1:15" ht="13.8" thickBot="1" x14ac:dyDescent="0.3">
      <c r="A16" s="1"/>
      <c r="B16" s="2"/>
      <c r="C16" s="2"/>
      <c r="D16" s="2"/>
      <c r="E16" s="2"/>
      <c r="F16" s="2"/>
      <c r="G16" s="2"/>
      <c r="H16" s="12" t="s">
        <v>8</v>
      </c>
      <c r="I16" s="13"/>
      <c r="J16" s="13"/>
      <c r="K16" s="13"/>
      <c r="L16" s="14">
        <v>0.1255</v>
      </c>
      <c r="M16" s="3"/>
    </row>
    <row r="17" spans="1:13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 spans="1:13" x14ac:dyDescent="0.25">
      <c r="A18" s="1"/>
      <c r="B18" s="17"/>
      <c r="M18" s="3"/>
    </row>
    <row r="19" spans="1:13" ht="13.8" thickBot="1" x14ac:dyDescent="0.3">
      <c r="A19" s="7"/>
      <c r="B19" s="11"/>
      <c r="C19" s="8"/>
      <c r="D19" s="8"/>
      <c r="E19" s="8"/>
      <c r="F19" s="8"/>
      <c r="G19" s="8"/>
      <c r="H19" s="8"/>
      <c r="I19" s="8"/>
      <c r="J19" s="8"/>
      <c r="K19" s="8"/>
      <c r="L19" s="8"/>
      <c r="M19" s="10"/>
    </row>
    <row r="21" spans="1:13" ht="12.75" customHeight="1" x14ac:dyDescent="0.25">
      <c r="A21" s="47" t="s">
        <v>25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1:13" s="44" customFormat="1" ht="11.4" x14ac:dyDescent="0.2">
      <c r="A22" s="44" t="s">
        <v>26</v>
      </c>
    </row>
  </sheetData>
  <mergeCells count="2">
    <mergeCell ref="B2:M2"/>
    <mergeCell ref="A21:L21"/>
  </mergeCells>
  <pageMargins left="0.7" right="0.7" top="0.75" bottom="0.75" header="0.3" footer="0.3"/>
  <pageSetup scale="86" orientation="landscape" r:id="rId1"/>
  <headerFooter>
    <oddFooter>&amp;R&amp;"Arial"&amp;10&amp;K000000&amp;"Calibri"&amp;11&amp;K000000_x000D_&amp;1#&amp;"Calibri"&amp;10&amp;KA80000Public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C17" sqref="C17"/>
    </sheetView>
  </sheetViews>
  <sheetFormatPr defaultColWidth="9.109375" defaultRowHeight="20.100000000000001" customHeight="1" x14ac:dyDescent="0.25"/>
  <cols>
    <col min="1" max="1" width="4.88671875" style="27" customWidth="1"/>
    <col min="2" max="2" width="12.88671875" style="29" customWidth="1"/>
    <col min="3" max="4" width="12.88671875" style="27" customWidth="1"/>
    <col min="5" max="5" width="9.109375" style="27"/>
    <col min="6" max="6" width="20.5546875" style="27" bestFit="1" customWidth="1"/>
    <col min="7" max="16384" width="9.109375" style="27"/>
  </cols>
  <sheetData>
    <row r="1" spans="2:8" ht="20.100000000000001" customHeight="1" x14ac:dyDescent="0.25">
      <c r="B1" s="28" t="s">
        <v>19</v>
      </c>
    </row>
    <row r="2" spans="2:8" ht="13.2" x14ac:dyDescent="0.25"/>
    <row r="3" spans="2:8" ht="39.9" customHeight="1" x14ac:dyDescent="0.25">
      <c r="C3" s="30" t="s">
        <v>20</v>
      </c>
      <c r="D3" s="31" t="s">
        <v>21</v>
      </c>
    </row>
    <row r="4" spans="2:8" ht="20.100000000000001" customHeight="1" x14ac:dyDescent="0.25">
      <c r="B4" s="32" t="s">
        <v>22</v>
      </c>
      <c r="C4" s="33">
        <v>0.03</v>
      </c>
      <c r="D4" s="33">
        <v>0.02</v>
      </c>
    </row>
    <row r="5" spans="2:8" ht="20.100000000000001" customHeight="1" x14ac:dyDescent="0.25">
      <c r="B5" s="34" t="s">
        <v>23</v>
      </c>
      <c r="C5" s="35"/>
      <c r="D5" s="36"/>
    </row>
    <row r="6" spans="2:8" ht="20.100000000000001" customHeight="1" x14ac:dyDescent="0.25">
      <c r="B6" s="37">
        <v>43709</v>
      </c>
      <c r="C6" s="38">
        <v>2.2109589041095813E-2</v>
      </c>
      <c r="D6" s="38">
        <v>1.4739726027397303E-2</v>
      </c>
      <c r="F6" s="39"/>
    </row>
    <row r="7" spans="2:8" ht="20.100000000000001" customHeight="1" x14ac:dyDescent="0.25">
      <c r="B7" s="37">
        <v>43891</v>
      </c>
      <c r="C7" s="38">
        <v>3.7280547945205064E-2</v>
      </c>
      <c r="D7" s="38">
        <v>2.4806575342465907E-2</v>
      </c>
      <c r="F7" s="39"/>
    </row>
    <row r="8" spans="2:8" ht="20.100000000000001" customHeight="1" x14ac:dyDescent="0.25">
      <c r="B8" s="37">
        <v>44075</v>
      </c>
      <c r="C8" s="38">
        <v>5.2857534246574397E-2</v>
      </c>
      <c r="D8" s="38">
        <v>3.5090410958904229E-2</v>
      </c>
      <c r="F8" s="40"/>
      <c r="H8" s="41"/>
    </row>
    <row r="9" spans="2:8" ht="20.100000000000001" customHeight="1" x14ac:dyDescent="0.25">
      <c r="B9" s="37">
        <v>44256</v>
      </c>
      <c r="C9" s="38">
        <v>6.8311767123286044E-2</v>
      </c>
      <c r="D9" s="38">
        <v>4.5245698630136923E-2</v>
      </c>
      <c r="F9" s="40"/>
    </row>
    <row r="10" spans="2:8" ht="20.100000000000001" customHeight="1" x14ac:dyDescent="0.25">
      <c r="B10" s="37">
        <v>44440</v>
      </c>
      <c r="C10" s="38">
        <v>8.4356063013695831E-2</v>
      </c>
      <c r="D10" s="38">
        <v>5.5735210958904137E-2</v>
      </c>
      <c r="F10" s="40"/>
    </row>
    <row r="11" spans="2:8" ht="20.100000000000001" customHeight="1" x14ac:dyDescent="0.25">
      <c r="B11" s="37">
        <v>44621</v>
      </c>
      <c r="C11" s="38">
        <v>0.10036112013698324</v>
      </c>
      <c r="D11" s="38">
        <v>6.615061260274005E-2</v>
      </c>
      <c r="F11" s="40"/>
    </row>
    <row r="12" spans="2:8" ht="20.100000000000001" customHeight="1" x14ac:dyDescent="0.25">
      <c r="B12" s="37">
        <v>44805</v>
      </c>
      <c r="C12" s="38">
        <v>0.11688674490410729</v>
      </c>
      <c r="D12" s="38">
        <v>7.68499151780834E-2</v>
      </c>
      <c r="F12" s="40"/>
    </row>
    <row r="13" spans="2:8" ht="20.100000000000001" customHeight="1" x14ac:dyDescent="0.25">
      <c r="B13" s="34" t="s">
        <v>24</v>
      </c>
      <c r="C13" s="35"/>
      <c r="D13" s="36"/>
      <c r="F13" s="40"/>
    </row>
    <row r="14" spans="2:8" ht="20.100000000000001" customHeight="1" x14ac:dyDescent="0.25">
      <c r="B14" s="37">
        <v>43805</v>
      </c>
      <c r="C14" s="38">
        <v>2.9999999999999784E-2</v>
      </c>
      <c r="D14" s="38">
        <v>2.0000000000000059E-2</v>
      </c>
    </row>
    <row r="15" spans="2:8" ht="20.100000000000001" customHeight="1" x14ac:dyDescent="0.25">
      <c r="B15" s="37">
        <v>44171</v>
      </c>
      <c r="C15" s="38">
        <v>6.0899999999998781E-2</v>
      </c>
      <c r="D15" s="38">
        <v>4.0399999999999894E-2</v>
      </c>
    </row>
    <row r="16" spans="2:8" ht="20.100000000000001" customHeight="1" x14ac:dyDescent="0.25">
      <c r="B16" s="37">
        <v>44536</v>
      </c>
      <c r="C16" s="38">
        <v>9.272699999999659E-2</v>
      </c>
      <c r="D16" s="38">
        <v>6.1208000000000075E-2</v>
      </c>
    </row>
    <row r="17" spans="2:4" ht="20.100000000000001" customHeight="1" x14ac:dyDescent="0.25">
      <c r="B17" s="37">
        <v>44901</v>
      </c>
      <c r="C17" s="42">
        <v>0.12550880999999803</v>
      </c>
      <c r="D17" s="38">
        <v>8.243216000000167E-2</v>
      </c>
    </row>
  </sheetData>
  <pageMargins left="0.7" right="0.7" top="0.75" bottom="0.75" header="0.3" footer="0.3"/>
  <pageSetup orientation="portrait" r:id="rId1"/>
  <headerFooter>
    <oddFooter>&amp;R&amp;1#&amp;"Calibri"&amp;10&amp;KA80000Public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Ex. 4</vt:lpstr>
      <vt:lpstr>CAGR</vt:lpstr>
      <vt:lpstr>'Ex.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A. Klote</dc:creator>
  <cp:lastModifiedBy>Kliethermes, Kayla</cp:lastModifiedBy>
  <cp:lastPrinted>2022-09-08T18:22:56Z</cp:lastPrinted>
  <dcterms:created xsi:type="dcterms:W3CDTF">2022-06-25T12:12:42Z</dcterms:created>
  <dcterms:modified xsi:type="dcterms:W3CDTF">2022-10-07T18:27:53Z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17d42de-01b9-46f0-9b1a-04240492a9f0_Enabled">
    <vt:lpwstr>true</vt:lpwstr>
  </property>
  <property fmtid="{D5CDD505-2E9C-101B-9397-08002B2CF9AE}" pid="5" name="MSIP_Label_317d42de-01b9-46f0-9b1a-04240492a9f0_SetDate">
    <vt:lpwstr>2022-10-04T21:34:21Z</vt:lpwstr>
  </property>
  <property fmtid="{D5CDD505-2E9C-101B-9397-08002B2CF9AE}" pid="6" name="MSIP_Label_317d42de-01b9-46f0-9b1a-04240492a9f0_Method">
    <vt:lpwstr>Privileged</vt:lpwstr>
  </property>
  <property fmtid="{D5CDD505-2E9C-101B-9397-08002B2CF9AE}" pid="7" name="MSIP_Label_317d42de-01b9-46f0-9b1a-04240492a9f0_Name">
    <vt:lpwstr>317d42de-01b9-46f0-9b1a-04240492a9f0</vt:lpwstr>
  </property>
  <property fmtid="{D5CDD505-2E9C-101B-9397-08002B2CF9AE}" pid="8" name="MSIP_Label_317d42de-01b9-46f0-9b1a-04240492a9f0_SiteId">
    <vt:lpwstr>9ef58ab0-3510-4d99-8d3e-3c9e02ebab7f</vt:lpwstr>
  </property>
  <property fmtid="{D5CDD505-2E9C-101B-9397-08002B2CF9AE}" pid="9" name="MSIP_Label_317d42de-01b9-46f0-9b1a-04240492a9f0_ActionId">
    <vt:lpwstr>d5b14399-d3c7-4594-a4c4-4cfad0ce8bb0</vt:lpwstr>
  </property>
  <property fmtid="{D5CDD505-2E9C-101B-9397-08002B2CF9AE}" pid="10" name="MSIP_Label_317d42de-01b9-46f0-9b1a-04240492a9f0_ContentBits">
    <vt:lpwstr>3</vt:lpwstr>
  </property>
</Properties>
</file>